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500" windowHeight="6030" tabRatio="774" activeTab="0"/>
  </bookViews>
  <sheets>
    <sheet name="Anexo I" sheetId="1" r:id="rId1"/>
    <sheet name="Anexo II C" sheetId="2" r:id="rId2"/>
    <sheet name="Faxineiro" sheetId="3" r:id="rId3"/>
    <sheet name="Jardineiro" sheetId="4" r:id="rId4"/>
    <sheet name="Garçom" sheetId="5" r:id="rId5"/>
    <sheet name="Copeira" sheetId="6" r:id="rId6"/>
    <sheet name="Limpeza" sheetId="7" r:id="rId7"/>
  </sheets>
  <definedNames>
    <definedName name="_xlnm.Print_Area" localSheetId="0">'Anexo I'!$A$1:$I$19</definedName>
    <definedName name="_xlnm.Print_Area" localSheetId="1">'Anexo II C'!$A$1:$I$19</definedName>
    <definedName name="_xlnm.Print_Area" localSheetId="5">'Copeira'!$A$1:$I$138</definedName>
    <definedName name="_xlnm.Print_Area" localSheetId="2">'Faxineiro'!$A$1:$I$138</definedName>
    <definedName name="_xlnm.Print_Area" localSheetId="4">'Garçom'!$A$1:$I$138</definedName>
    <definedName name="_xlnm.Print_Area" localSheetId="3">'Jardineiro'!$A$1:$I$138</definedName>
    <definedName name="OLE_LINK1" localSheetId="2">'Faxineiro'!$B$63</definedName>
  </definedNames>
  <calcPr fullCalcOnLoad="1" fullPrecision="0"/>
</workbook>
</file>

<file path=xl/sharedStrings.xml><?xml version="1.0" encoding="utf-8"?>
<sst xmlns="http://schemas.openxmlformats.org/spreadsheetml/2006/main" count="1203" uniqueCount="379">
  <si>
    <t>%</t>
  </si>
  <si>
    <t>Valor (R$)</t>
  </si>
  <si>
    <t>Categoria Profissional</t>
  </si>
  <si>
    <t>Tributos</t>
  </si>
  <si>
    <t>Jardineiro</t>
  </si>
  <si>
    <t>Copeira</t>
  </si>
  <si>
    <t>Garçom</t>
  </si>
  <si>
    <t xml:space="preserve">desconto 6% vale </t>
  </si>
  <si>
    <t xml:space="preserve">parte empresa vale </t>
  </si>
  <si>
    <t>FGTS</t>
  </si>
  <si>
    <t>INSS</t>
  </si>
  <si>
    <t>A empresa paga todo o valor do vale menos 6% sobre o salário que é a parte do empregado e na planilha de custo é repassado para a contratante somente o valor pago pela empresa.</t>
  </si>
  <si>
    <t xml:space="preserve">PLANILHA DE CUSTOS E FORMAÇÃO DE PREÇOS </t>
  </si>
  <si>
    <t>Faxineiro</t>
  </si>
  <si>
    <t>Auxiliar de Manutenção Predial</t>
  </si>
  <si>
    <t>Eletrotécnico</t>
  </si>
  <si>
    <t>Oficial de Manutenção Predial</t>
  </si>
  <si>
    <t>Outros (especificar)</t>
  </si>
  <si>
    <t>A</t>
  </si>
  <si>
    <t>B</t>
  </si>
  <si>
    <t>C</t>
  </si>
  <si>
    <t>D</t>
  </si>
  <si>
    <t>Discriminação dos Serviços (dados referentes à contratação)</t>
  </si>
  <si>
    <t>Identificação do Serviço</t>
  </si>
  <si>
    <t>Tipo de Serviço</t>
  </si>
  <si>
    <t>Quantidade total a contratar (em função da unidade de medida)</t>
  </si>
  <si>
    <t>Unidade de Medida</t>
  </si>
  <si>
    <t>Mão de Obra vinculada à execução contratual</t>
  </si>
  <si>
    <t>Dados complementares para composição dos custos referente à mão de obra</t>
  </si>
  <si>
    <t>Salário Normativo da Categoria Profissional</t>
  </si>
  <si>
    <t>Data Base da Categoria</t>
  </si>
  <si>
    <t>Composição da Remuneração</t>
  </si>
  <si>
    <t>Total da Remuneração</t>
  </si>
  <si>
    <t>F</t>
  </si>
  <si>
    <t>E</t>
  </si>
  <si>
    <t>G</t>
  </si>
  <si>
    <t>H</t>
  </si>
  <si>
    <t>Adicional de periculosidade</t>
  </si>
  <si>
    <t>Adicional de insalubridade</t>
  </si>
  <si>
    <t>Adicional noturno</t>
  </si>
  <si>
    <t>Hora noturna adicional</t>
  </si>
  <si>
    <t>Adicional de hora extra</t>
  </si>
  <si>
    <t>Intervalo intrajornada</t>
  </si>
  <si>
    <t>MÓDULO 1: COMPOSIÇÃO DA REMUNERAÇÃO</t>
  </si>
  <si>
    <t>Total de Benefícios Mensais e Diários</t>
  </si>
  <si>
    <t xml:space="preserve">MÓDULO 2: BENEFÍCIOS MENSAIS E DIÁRIOS </t>
  </si>
  <si>
    <t>Benefícios Mensais e Diários</t>
  </si>
  <si>
    <t>Transporte</t>
  </si>
  <si>
    <t>Auxílio alimentação (vales, cesta básica, etc)</t>
  </si>
  <si>
    <t>Assistência médica e familiar</t>
  </si>
  <si>
    <t>Seguro de vida, invalidez e funeral</t>
  </si>
  <si>
    <t>MÓDULO 3: INSUMOS DIVERSOS</t>
  </si>
  <si>
    <t>Insumos Diversos</t>
  </si>
  <si>
    <t xml:space="preserve">Uniformes </t>
  </si>
  <si>
    <t>Total de Insumos Diversos</t>
  </si>
  <si>
    <t>MÓDULO 4: ENCARGOS SOCIAIS E TRABALHISTAS</t>
  </si>
  <si>
    <t>4.1</t>
  </si>
  <si>
    <t>Encargos Previdenciários e FGTS</t>
  </si>
  <si>
    <t>SESI ou SESC</t>
  </si>
  <si>
    <t>Total de Encargos Previdenciários e FGTS</t>
  </si>
  <si>
    <t>SENAI ou SENAC</t>
  </si>
  <si>
    <t>INCRA</t>
  </si>
  <si>
    <t>Salário base</t>
  </si>
  <si>
    <t>Auxílio creche</t>
  </si>
  <si>
    <t>SEBRAE</t>
  </si>
  <si>
    <t>Submódulo 4.1 - Encargos Previdenciários e FGTS</t>
  </si>
  <si>
    <t>Submódulo 4.2 - 13º Salário e Adicional de Férias</t>
  </si>
  <si>
    <t xml:space="preserve">4.2 </t>
  </si>
  <si>
    <t>13º Salário e Adicional de Férias</t>
  </si>
  <si>
    <t>13º Salário</t>
  </si>
  <si>
    <t>Subtotal</t>
  </si>
  <si>
    <t>Incidência do Submódulo 4.1 sobre 13º Salário e Adicional de Férias</t>
  </si>
  <si>
    <t>Submódulo 4.3 - Afastamento Maternidade</t>
  </si>
  <si>
    <t xml:space="preserve">4.3 </t>
  </si>
  <si>
    <t>Afastamento Maternidade</t>
  </si>
  <si>
    <t>Incidência do submódulo 4.1 sobre o afastamento maternidade</t>
  </si>
  <si>
    <t>Total de 13º Salário e Adicional de Férias</t>
  </si>
  <si>
    <t>Total de Afastamento Maternidade</t>
  </si>
  <si>
    <t>4.4</t>
  </si>
  <si>
    <t>Provisão Para Rescisão</t>
  </si>
  <si>
    <t>Salário educação</t>
  </si>
  <si>
    <t>Aviso prévio indenizado</t>
  </si>
  <si>
    <t>Incidência do FGTS sobre aviso prévio indenizado</t>
  </si>
  <si>
    <t>Multa do FGTS sobre aviso prévio indenizado</t>
  </si>
  <si>
    <t>Incidência do submódulo 4.1 sobre aviso prévio trabalhado</t>
  </si>
  <si>
    <t>Total da Provisão Para Rescisão</t>
  </si>
  <si>
    <t>Submódulo 4.5 Custo de Reposição do Profissional Ausente</t>
  </si>
  <si>
    <t>Submódulo 4.4 - Provisão para Rescisão</t>
  </si>
  <si>
    <t xml:space="preserve">4.5 </t>
  </si>
  <si>
    <t>Custo de Reposição do Profissional Ausente</t>
  </si>
  <si>
    <t>Total do Custo de Reposição do Profissional Ausente</t>
  </si>
  <si>
    <t>Férias</t>
  </si>
  <si>
    <t>Ausência por doença</t>
  </si>
  <si>
    <t>Licença paternidade</t>
  </si>
  <si>
    <t>Ausências legais</t>
  </si>
  <si>
    <t>Ausência por acidente de trabalho</t>
  </si>
  <si>
    <t>Valor(R$)</t>
  </si>
  <si>
    <t>QUADRO RESUMO - MÓDULO 4 - ENCARGOS SOCIAIS E TRABALHISTAS</t>
  </si>
  <si>
    <t>Encargos Sociais e Trabalhistas</t>
  </si>
  <si>
    <t>4.2</t>
  </si>
  <si>
    <t>4.3</t>
  </si>
  <si>
    <t>4.5</t>
  </si>
  <si>
    <t>Total dos Encargos Sociais e Trabalhistas</t>
  </si>
  <si>
    <t>Custos Indiretos</t>
  </si>
  <si>
    <t>Incidência do submódulo 4.1 sobre o custo de reposição</t>
  </si>
  <si>
    <t>Lucro</t>
  </si>
  <si>
    <t>Total dos Custos Indiretos, Tributos e Lucro</t>
  </si>
  <si>
    <t>MÓDULO 5: CUSTOS INDIRETOS, TRIBUTOS E LUCRO (CITL)</t>
  </si>
  <si>
    <t>Subtotal (A + B + C + D)</t>
  </si>
  <si>
    <t>Módulo 5 - Custos Indiretos, Tributos e Lucro</t>
  </si>
  <si>
    <t>Módulo 1 - Composição da Remuneração</t>
  </si>
  <si>
    <t>Módulo 2 - Benefícios Mensais e Diários</t>
  </si>
  <si>
    <t>Módulo 3 - Insumos Diversos</t>
  </si>
  <si>
    <t>Módulo 4 - Encargos Sociais e Trabalhistas</t>
  </si>
  <si>
    <t>Valor Total Por Empregado</t>
  </si>
  <si>
    <t>Mão de Obra Vinculada à Execução Contratual (valor por empregado)</t>
  </si>
  <si>
    <t>Limpeza e Conservação Predial</t>
  </si>
  <si>
    <t>Faxineiro (CBO-5143-20)</t>
  </si>
  <si>
    <t>Posto</t>
  </si>
  <si>
    <t xml:space="preserve">Adicional de férias </t>
  </si>
  <si>
    <t>Custos Indiretos, Tributos e Lucro - CITL</t>
  </si>
  <si>
    <t xml:space="preserve">Afastamento maternidade </t>
  </si>
  <si>
    <t>B.3.Tributos Municipais (especificar) (ISS 5%)</t>
  </si>
  <si>
    <t xml:space="preserve">Aviso prévio trabalho </t>
  </si>
  <si>
    <t>ANEXO I-B - QUADRO RESUMO DOS CUSTOS POR EMPREGADO</t>
  </si>
  <si>
    <t xml:space="preserve">Cálculo do Vale-Transporte </t>
  </si>
  <si>
    <t>Valor Total Vale -Transporte/mês</t>
  </si>
  <si>
    <t xml:space="preserve">Qtde Vale- Transp/mês </t>
  </si>
  <si>
    <t xml:space="preserve">SERVIÇOS DE LIMPEZA, CONSERVAÇÃO, MANUTENÇÃO E COPEIRAGEM </t>
  </si>
  <si>
    <t>Preço da passagem de ônibus em Boa Vista</t>
  </si>
  <si>
    <t>Salário-Base</t>
  </si>
  <si>
    <t>considerando média de 22 dias úteis mensal e 8h com intervalo para refeição, teremos 22 x 4 = 88 vales transporte / mês, exceto para os recepcionistas</t>
  </si>
  <si>
    <t>Jardineiro (CBO 6220-10)</t>
  </si>
  <si>
    <t>Garçom (CBO 5134-05)</t>
  </si>
  <si>
    <t>Serviços de Copeiragem</t>
  </si>
  <si>
    <t>Serviços de Limpeza e Conservação Predial</t>
  </si>
  <si>
    <t>Jardinagem</t>
  </si>
  <si>
    <t>Serviços de Jardinagem</t>
  </si>
  <si>
    <t>Copeiragem</t>
  </si>
  <si>
    <t xml:space="preserve">Materiais </t>
  </si>
  <si>
    <t>Equipamentos e ferramentas</t>
  </si>
  <si>
    <t>EPI´s (copeiragem)</t>
  </si>
  <si>
    <t>Item</t>
  </si>
  <si>
    <t>Unid</t>
  </si>
  <si>
    <t>Valor Unit.</t>
  </si>
  <si>
    <t>Valor Total</t>
  </si>
  <si>
    <t>(R$)</t>
  </si>
  <si>
    <t>PCT</t>
  </si>
  <si>
    <t>FR</t>
  </si>
  <si>
    <t>GL</t>
  </si>
  <si>
    <t>PC</t>
  </si>
  <si>
    <t>UNID</t>
  </si>
  <si>
    <t>Pote</t>
  </si>
  <si>
    <t>CX</t>
  </si>
  <si>
    <t>FD</t>
  </si>
  <si>
    <t>SC</t>
  </si>
  <si>
    <t>PAR</t>
  </si>
  <si>
    <t>Caixa</t>
  </si>
  <si>
    <t>MATERIAL DE PROTEÇÃO INDIVIDUAL</t>
  </si>
  <si>
    <t>ITEM</t>
  </si>
  <si>
    <t>QTD</t>
  </si>
  <si>
    <t>Ancinho em ferro com cabo em madeira e sistema de regulação de abertura.</t>
  </si>
  <si>
    <t>Aspersor metálico para molhar jardim com ponta para fixação em solo.</t>
  </si>
  <si>
    <t>Aspirador de Pó e Água – profissional</t>
  </si>
  <si>
    <t>Roçadeira à Gasolina Profissional com Kit de segurança e peças de reposição</t>
  </si>
  <si>
    <t>Cortador de grama elétrico Profissional</t>
  </si>
  <si>
    <t>Enxada com cabo comprido em madeira</t>
  </si>
  <si>
    <t>Enxadão com cabo comprido em madeira</t>
  </si>
  <si>
    <t>Enxadeco com cabo comprido em madeira</t>
  </si>
  <si>
    <t>Escada em alumínio, tipo cavalete, com 05(cinco) degraus</t>
  </si>
  <si>
    <t>Escada de madeira, c/24 degraus, tipo basculante, c/8 m de altura</t>
  </si>
  <si>
    <t>Facão para jardinagem</t>
  </si>
  <si>
    <t>Foice com cabo em madeira</t>
  </si>
  <si>
    <t>Kit Unger completo – limpeza de vidro</t>
  </si>
  <si>
    <t>Lima de aço com cabo</t>
  </si>
  <si>
    <t>Machado com cabo em madeira</t>
  </si>
  <si>
    <t>Mangueira plástica para jardim, ¾ “, com bico redutor, 25 m”</t>
  </si>
  <si>
    <t>Mangueira plástica para irrigação, diâmetro compatível com o aspersor citado acima, na quantidade mínima de 100m.</t>
  </si>
  <si>
    <t>Máquina de lavar carpete – profissional</t>
  </si>
  <si>
    <t>Pá com cabo em madeira</t>
  </si>
  <si>
    <t>Conjunto de pá para jardinagem em ferro.</t>
  </si>
  <si>
    <t>Rastelo em ferro com cabo</t>
  </si>
  <si>
    <t>Serra para poda de árvores com cabo comprido</t>
  </si>
  <si>
    <t>Tesoura de cortar grama, grande</t>
  </si>
  <si>
    <t>Tesoura para poda de árvores com cabo extensor para uso em arvores de grande porte</t>
  </si>
  <si>
    <t>Tesoura para poda de árvore com cabo curto</t>
  </si>
  <si>
    <t>Lavadora à jato portátil, de alta pressão, com acessórios.</t>
  </si>
  <si>
    <t>Placa sinalizadora, em polipropileno, dobrável, leve, fácil de transportar e armazenar, na cor AMARELA, dizeres e símbolos na cor PRETA, dimensão aproximada de 60 x 30 (comprimento x largura) com o seguinte dizer: CUIDADO - EM MANUTENÇÃO.</t>
  </si>
  <si>
    <t xml:space="preserve">B.1.Trib Fed (PIS) </t>
  </si>
  <si>
    <t xml:space="preserve">B.2. Trib Fed (CONFIS) </t>
  </si>
  <si>
    <t>Processo n</t>
  </si>
  <si>
    <t xml:space="preserve">Pregão Eletrônico nº   </t>
  </si>
  <si>
    <t>Data de Apresentação da Proposta:</t>
  </si>
  <si>
    <t xml:space="preserve">ANEXO I-A </t>
  </si>
  <si>
    <t xml:space="preserve">Pregão Eletrônico nº     </t>
  </si>
  <si>
    <t xml:space="preserve">Processo </t>
  </si>
  <si>
    <t xml:space="preserve">ANEXO I-D </t>
  </si>
  <si>
    <t xml:space="preserve">ANEXO I-E  - </t>
  </si>
  <si>
    <t xml:space="preserve">Pregão Eletrônico nº    </t>
  </si>
  <si>
    <t xml:space="preserve">Processo nº </t>
  </si>
  <si>
    <t xml:space="preserve">ANEXO I-F </t>
  </si>
  <si>
    <r>
      <t>AROMATIZANTE DE AMBIENTE</t>
    </r>
    <r>
      <rPr>
        <sz val="12"/>
        <rFont val="Calibri"/>
        <family val="2"/>
      </rPr>
      <t xml:space="preserve">, Componentes principais: Alcohol, parfum, denatonium benzoate, CI 42090, citronellol e linalool. </t>
    </r>
    <r>
      <rPr>
        <b/>
        <u val="single"/>
        <sz val="12"/>
        <rFont val="Calibri"/>
        <family val="2"/>
      </rPr>
      <t>Essência de Lima Limão.</t>
    </r>
    <r>
      <rPr>
        <sz val="12"/>
        <rFont val="Calibri"/>
        <family val="2"/>
      </rPr>
      <t xml:space="preserve"> Frasco de 140ml. Marcas: Coala ou similar.</t>
    </r>
  </si>
  <si>
    <t>10 frascos por mês</t>
  </si>
  <si>
    <r>
      <t>AROMATIZANTE DE AMBIENTE</t>
    </r>
    <r>
      <rPr>
        <sz val="12"/>
        <rFont val="Calibri"/>
        <family val="2"/>
      </rPr>
      <t xml:space="preserve">, Componentes principais: Alcohol, parfum, denatonium benzoate, CI 42090, citronellol e linalool. </t>
    </r>
    <r>
      <rPr>
        <b/>
        <u val="single"/>
        <sz val="12"/>
        <rFont val="Calibri"/>
        <family val="2"/>
      </rPr>
      <t>Essência de Lavanda.</t>
    </r>
    <r>
      <rPr>
        <sz val="12"/>
        <rFont val="Calibri"/>
        <family val="2"/>
      </rPr>
      <t xml:space="preserve"> Frasco de 140ml. Marcas: Coala ou similar.</t>
    </r>
  </si>
  <si>
    <r>
      <t>AROMATIZANTE DE AMBIENTE</t>
    </r>
    <r>
      <rPr>
        <sz val="12"/>
        <rFont val="Calibri"/>
        <family val="2"/>
      </rPr>
      <t xml:space="preserve">, Componentes principais: Alcohol, parfum, citral, coumarin, D-limonene, eugenol, denatonium benzoate e CI 42090. </t>
    </r>
    <r>
      <rPr>
        <b/>
        <u val="single"/>
        <sz val="12"/>
        <rFont val="Calibri"/>
        <family val="2"/>
      </rPr>
      <t>Essência de Algas marinhas</t>
    </r>
    <r>
      <rPr>
        <sz val="12"/>
        <rFont val="Calibri"/>
        <family val="2"/>
      </rPr>
      <t>. Frasco de 140ml. Marcas: Coala ou similar.</t>
    </r>
  </si>
  <si>
    <r>
      <t xml:space="preserve">SABÃO EM BARRA </t>
    </r>
    <r>
      <rPr>
        <sz val="12"/>
        <rFont val="Calibri"/>
        <family val="2"/>
      </rPr>
      <t>Componentes principais: Ativo sabão sódico de ácido graxo, glicerina, conservante, sequestrante, sais inorgânicos, corantes, alvejante óptico, perfume e água. Pacote com 05 unidades de 200g. Marcas: Brilhante, Estrela, Ypê, ou similar.</t>
    </r>
  </si>
  <si>
    <r>
      <t xml:space="preserve">SABÃO EM PÓ </t>
    </r>
    <r>
      <rPr>
        <sz val="12"/>
        <rFont val="Calibri"/>
        <family val="2"/>
      </rPr>
      <t>Componentes principais: Linear alquil benzeno sulfonato de sódio, coadjuvantes, branqueador ótico, pigmento azul, perfume e água. Pacote de 1kg. Marcas: Omo, Ariel, Ace ou similar.</t>
    </r>
  </si>
  <si>
    <r>
      <t xml:space="preserve">DESINFETANTE PARA USO GERAL </t>
    </r>
    <r>
      <rPr>
        <sz val="12"/>
        <rFont val="Calibri"/>
        <family val="2"/>
      </rPr>
      <t>componentes principais: Cloreto de alquil dimetil amônio, tensoativo, conservante, solvente, sequestrante, controlador de PH e oléo de pinho. Elimina germes e bactérias. Essência de Pinho. Frasco com 1 litro. Marcas: Bombril ou similar.</t>
    </r>
  </si>
  <si>
    <r>
      <t xml:space="preserve">DESINFETANTE PARA USO GERAL </t>
    </r>
    <r>
      <rPr>
        <sz val="12"/>
        <rFont val="Calibri"/>
        <family val="2"/>
      </rPr>
      <t>componentes principais: Cloreto de alquil dimetil amônio, tensoativo, conservante, solvente, sequestrante. Essência de Lavanda. Frasco com 1 litro. Marcas: Bombril ou similar.</t>
    </r>
  </si>
  <si>
    <r>
      <t xml:space="preserve">DESINFETANTE PARA USO GERAL </t>
    </r>
    <r>
      <rPr>
        <sz val="12"/>
        <rFont val="Calibri"/>
        <family val="2"/>
      </rPr>
      <t>componentes principais: Cloreto de alquil dimetil amônio, tensoativo, conservante, solvente, sequestrante. Essência de Limão. Frasco com 1 litro. Marcas: Bombril ou similar.</t>
    </r>
  </si>
  <si>
    <t>Bam</t>
  </si>
  <si>
    <r>
      <t xml:space="preserve">DETERGENTE LIMPEZA PESADA </t>
    </r>
    <r>
      <rPr>
        <sz val="12"/>
        <rFont val="Calibri"/>
        <family val="2"/>
      </rPr>
      <t>desengraxante e desengordurante. Composição mínima: tensoativos não-iônicos, solubilizante, sequestrante, detergentes especiais, corante e água. Ideal para limpeza de pisos cerâmicos e porcelanatos. Bambona com 5 litros. Marcas: Veja, Aro ou similar.</t>
    </r>
  </si>
  <si>
    <r>
      <t xml:space="preserve">DETERGENTE LÍQUIDO </t>
    </r>
    <r>
      <rPr>
        <sz val="12"/>
        <rFont val="Calibri"/>
        <family val="2"/>
      </rPr>
      <t>concentrado, biodegradável para louças. Componentes principais: Linear Alquil Benzeno Sultanato de Sódio, tensoativos não-iônicos, alcalizante, sequestrante, estabilizante, conservante, espessante, corante e veículo Q.S.P. Galão de 05 litros. Marcas: Veja, Aro ou similar.</t>
    </r>
  </si>
  <si>
    <r>
      <t xml:space="preserve">ÁGUA SANITÁRIA </t>
    </r>
    <r>
      <rPr>
        <sz val="12"/>
        <rFont val="Calibri"/>
        <family val="2"/>
      </rPr>
      <t>Componentes principais: Hipoclorito de Sódio, Hidróxido de Sódio e Água.  Teor de cloro ativo: 2,0 até 2,5%. Frasco de 01 litro. Marcas: Brilhante, Q-boa ou similar.</t>
    </r>
  </si>
  <si>
    <r>
      <t>LIMPA VIDROS</t>
    </r>
    <r>
      <rPr>
        <sz val="12"/>
        <rFont val="Calibri"/>
        <family val="2"/>
      </rPr>
      <t>, sem álcool, destinado para limpeza e brilho de vidros, vitrines, janelas, espelhos, telas de tv, pára-brisas e acrílicos.</t>
    </r>
  </si>
  <si>
    <r>
      <t xml:space="preserve">LIMPADOR MULTI USO </t>
    </r>
    <r>
      <rPr>
        <sz val="12"/>
        <rFont val="Calibri"/>
        <family val="2"/>
      </rPr>
      <t>Componentes principais: Linear aquil benzeno sulfonato de sódio, tensoativo não iônico, sequestrante, solubilizante, álcool, perfume e água. Frasco de 500ml. Marcas: Veja, Bombril ou similar.</t>
    </r>
  </si>
  <si>
    <r>
      <t>LIMPADOR PARA SUPERFÍCIES EM AÇO INOX, ALUMÍNIO E PEÇAS CROMADAS</t>
    </r>
    <r>
      <rPr>
        <sz val="12"/>
        <rFont val="Calibri"/>
        <family val="2"/>
      </rPr>
      <t>, concentrado à base d’água, óleo mineral, monoetanolamina e butano/propano como propelente, Apresentado em aerossol, com 75% de concentrado e 25% de propelente. Frasco com no mínimo 420 gramas. Marcas: Brasso,3M, Scotch Brite ou similar.</t>
    </r>
  </si>
  <si>
    <r>
      <t>LUSTRA-MÓVEIS</t>
    </r>
    <r>
      <rPr>
        <sz val="12"/>
        <rFont val="Calibri"/>
        <family val="2"/>
      </rPr>
      <t xml:space="preserve"> pastoso, perfumado. Componentes: cera de carnaúba, silicone, emulsificante, solvente de petróleo, alcalinizante, espessante conservante, perfume e veículo. Frasco de 200ml.  Marcas: Jonhson ou similar.</t>
    </r>
  </si>
  <si>
    <r>
      <t xml:space="preserve">ÁLCOOL ETÍLICO HIDRATADO 46° INPM, EM GEL </t>
    </r>
    <r>
      <rPr>
        <sz val="12"/>
        <rFont val="Calibri"/>
        <family val="2"/>
      </rPr>
      <t>Componentes principais: álcool etílico, água, carbômero e neutralizante. Frasco com 500g. Marcas: Veja, Zulu ou similar.</t>
    </r>
  </si>
  <si>
    <r>
      <t xml:space="preserve">ÁLCOOL líquido a 70%, </t>
    </r>
    <r>
      <rPr>
        <sz val="12"/>
        <rFont val="Calibri"/>
        <family val="2"/>
      </rPr>
      <t>frasco com 1 litro</t>
    </r>
  </si>
  <si>
    <r>
      <t xml:space="preserve">ÁLCOOL ISOPROPÍLICO, </t>
    </r>
    <r>
      <rPr>
        <sz val="12"/>
        <rFont val="Calibri"/>
        <family val="2"/>
      </rPr>
      <t>frasco com 1 litro</t>
    </r>
  </si>
  <si>
    <r>
      <t xml:space="preserve">CERA LÍQUIDA INCOLOR </t>
    </r>
    <r>
      <rPr>
        <sz val="12"/>
        <rFont val="Calibri"/>
        <family val="2"/>
      </rPr>
      <t>Componentes principais: Plastificantes, alcalinizante, emulsificantes, formadores de filme, coadjuvantes, 1,2 benzotiazolin-3-ona, fragrância e veículo. Frasco de 750ml. Marcas: Johnson ou similar.</t>
    </r>
  </si>
  <si>
    <r>
      <t xml:space="preserve">ÓLEO PARA MÓVEIS. </t>
    </r>
    <r>
      <rPr>
        <sz val="12"/>
        <rFont val="Calibri"/>
        <family val="2"/>
      </rPr>
      <t>Composição: Óleos Minerais e vegetais, solvente Mineral e Vegetal, Aromatizante.Frasco com 200 ML. Marcas: Óleo de Peroba ou similar.</t>
    </r>
  </si>
  <si>
    <r>
      <t xml:space="preserve">INSETICIDA SPRAY </t>
    </r>
    <r>
      <rPr>
        <sz val="12"/>
        <rFont val="Calibri"/>
        <family val="2"/>
      </rPr>
      <t>Composição Principal: Permetrina, emulsificante, antioxidante e solvente. Eficaz contra o mosquito da dengue, moscas, mosquitos, pernilongos e baratas. Frasco de 300 ml. Marcas: Raid, Detefon ou similar.</t>
    </r>
  </si>
  <si>
    <r>
      <t xml:space="preserve">ODORIZANTE DE AMBIENTE </t>
    </r>
    <r>
      <rPr>
        <sz val="12"/>
        <rFont val="Calibri"/>
        <family val="2"/>
      </rPr>
      <t>Destinado a manter o ambiente fresco e perfumado. Componentes Principais: Perfume, Álcool Etílico, Nitrito De Sódio, Água E Propelente (Propano/Butano). Frasco de 400ml/255g. Marcas: Bombril, Airwick, Jofel ou similar.</t>
    </r>
  </si>
  <si>
    <r>
      <t>PEDRA SANITÁRIA</t>
    </r>
    <r>
      <rPr>
        <sz val="12"/>
        <rFont val="Calibri"/>
        <family val="2"/>
      </rPr>
      <t xml:space="preserve"> sólida, com suporte plástico e rede protetora Componentes Principais: paridiclorobenzeno, essência e corante.  Pacote com 01 unid. Peso mínimo de 30g. Marcas: Johnson, Supp, dupar ou similar.</t>
    </r>
  </si>
  <si>
    <r>
      <t>NEUTRALIZADOR DE ODORES PARA MICTÓRIOS</t>
    </r>
    <r>
      <rPr>
        <sz val="12"/>
        <rFont val="Calibri"/>
        <family val="2"/>
      </rPr>
      <t>, com duração mínima de 60 dias. Embalagem com uma unidade. Marcas: Jofel, Bralimpia ou similar.</t>
    </r>
  </si>
  <si>
    <r>
      <t xml:space="preserve">SODA CÁUSTICA </t>
    </r>
    <r>
      <rPr>
        <sz val="12"/>
        <rFont val="Calibri"/>
        <family val="2"/>
      </rPr>
      <t>em escamas. Pote com 1 kg. Marcas: Brio, LIpon ou similar.</t>
    </r>
  </si>
  <si>
    <r>
      <t xml:space="preserve">ESPONJA DE LÃ DE AÇO. </t>
    </r>
    <r>
      <rPr>
        <sz val="12"/>
        <rFont val="Calibri"/>
        <family val="2"/>
      </rPr>
      <t>Componente principal: aço carbono. Pacote de 60g, com 08 unidades. Marcas: Bombril, Assolan ou similar.</t>
    </r>
  </si>
  <si>
    <r>
      <t xml:space="preserve">ESPONJA DE LIMPEZA </t>
    </r>
    <r>
      <rPr>
        <sz val="12"/>
        <rFont val="Calibri"/>
        <family val="2"/>
      </rPr>
      <t>com dupla face, na cor verde/amarela de 75mmx110mm. Marcas: 3M, Bettanin, Scoth Brite ou similar.</t>
    </r>
  </si>
  <si>
    <r>
      <t xml:space="preserve">FRALDA </t>
    </r>
    <r>
      <rPr>
        <sz val="12"/>
        <rFont val="Calibri"/>
        <family val="2"/>
      </rPr>
      <t>em algodão 100%, tecido duplo, dimensão 65 x 65cm. Pacote com 05 unidades. (para usar como pano para limpeza diversa) Marcas: Piui ou similar.</t>
    </r>
  </si>
  <si>
    <r>
      <t>SACO ALVEJADO</t>
    </r>
    <r>
      <rPr>
        <sz val="12"/>
        <rFont val="Calibri"/>
        <family val="2"/>
      </rPr>
      <t xml:space="preserve"> (pano de chão) em 100% algodão, medindo aproximadamente 49x76cm. Marcas: Santa Margarida ou similar.</t>
    </r>
  </si>
  <si>
    <r>
      <t xml:space="preserve">SACO PARA LIXO HOSPITALAR </t>
    </r>
    <r>
      <rPr>
        <sz val="12"/>
        <rFont val="Calibri"/>
        <family val="2"/>
      </rPr>
      <t>em plástico, leitoso,</t>
    </r>
    <r>
      <rPr>
        <b/>
        <sz val="12"/>
        <rFont val="Calibri"/>
        <family val="2"/>
      </rPr>
      <t xml:space="preserve"> – LEITOSO </t>
    </r>
    <r>
      <rPr>
        <sz val="12"/>
        <rFont val="Calibri"/>
        <family val="2"/>
      </rPr>
      <t>para lixo hospitalar, cor branca, com dizeres em vermelho, com capacidade para 60 litros. Marcas: Lafra Plásticos, Brasplástico ou similar.</t>
    </r>
  </si>
  <si>
    <r>
      <t>SACO PARA LIXO</t>
    </r>
    <r>
      <rPr>
        <sz val="12"/>
        <rFont val="Calibri"/>
        <family val="2"/>
      </rPr>
      <t xml:space="preserve"> em plástico, capacidade 100 litros, classificação Classe I, Tipo C, fundo estrela, resíduo normal, sem fechos. Marcas: Lafra Plásticos, Brasplástico ou similar.</t>
    </r>
  </si>
  <si>
    <r>
      <t>SACO PARA LIXO</t>
    </r>
    <r>
      <rPr>
        <sz val="12"/>
        <rFont val="Calibri"/>
        <family val="2"/>
      </rPr>
      <t xml:space="preserve"> em plástico, capacidade 200 litros, classificação Classe I, Tipo C, fundo estrela, resíduo normal, sem fechos. Marcas: Lafra Plásticos, Brasplástico ou similar.</t>
    </r>
  </si>
  <si>
    <r>
      <t xml:space="preserve">SACO PARA LIXO </t>
    </r>
    <r>
      <rPr>
        <sz val="12"/>
        <rFont val="Calibri"/>
        <family val="2"/>
      </rPr>
      <t>em plástico, capacidade 50 litros, classificação Classe I, Tipo C, resíduo normal, sem fechos. Marcas: Lafra Plásticos, Brasplástico ou similar.</t>
    </r>
  </si>
  <si>
    <r>
      <t xml:space="preserve">SACO PARA LIXO </t>
    </r>
    <r>
      <rPr>
        <sz val="12"/>
        <rFont val="Calibri"/>
        <family val="2"/>
      </rPr>
      <t>em plástico, capacidade 30 litros, classificação Classe I, Tipo C, resíduo normal, sem fechos. Marcas: Lafra Plásticos, Brasplástico ou similar.</t>
    </r>
  </si>
  <si>
    <r>
      <t xml:space="preserve">SABONETE LÍQUIDO CONCENTRADO </t>
    </r>
    <r>
      <rPr>
        <sz val="12"/>
        <rFont val="Calibri"/>
        <family val="2"/>
      </rPr>
      <t>Componentes Principais: Lauril Éter Sulfato de Sódio, Cocoamida propil betaina, agente perolizante, cloreto de sódio, ácido cítrico, corante e essência. Galão de 05L. Marcas: Jofel ou similar.</t>
    </r>
  </si>
  <si>
    <r>
      <t xml:space="preserve">PAPEL HIGIÊNICO </t>
    </r>
    <r>
      <rPr>
        <sz val="12"/>
        <rFont val="Calibri"/>
        <family val="2"/>
      </rPr>
      <t>extra macio, com folhas simples,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fibras virgens 100% naturais. Caixa com oito rolos, cada rolo com, no mínimo, 500m x 10cm. Marcas: Jofel ou similar.</t>
    </r>
  </si>
  <si>
    <r>
      <t>PAPEL TOALHA BOBINA</t>
    </r>
    <r>
      <rPr>
        <sz val="12"/>
        <rFont val="Calibri"/>
        <family val="2"/>
      </rPr>
      <t>, folhas simples, com fibras 100% naturais. Fardo com oito rolos de 100m x 20cm (cada). . Marcas: Jofel ou similar.</t>
    </r>
  </si>
  <si>
    <r>
      <t>PAPEL TOALHA INTERFOLHA</t>
    </r>
    <r>
      <rPr>
        <sz val="12"/>
        <rFont val="Calibri"/>
        <family val="2"/>
      </rPr>
      <t xml:space="preserve"> com duas dobras, folhas simples, em fibras virgens 100% naturais. Dimensões mínimas: 22cm X 20,7 cm. Fardo/Caixa com 10 pacotes de 200 folhas totalizando 2.000 folhas</t>
    </r>
    <r>
      <rPr>
        <b/>
        <sz val="12"/>
        <rFont val="Calibri"/>
        <family val="2"/>
      </rPr>
      <t xml:space="preserve">. </t>
    </r>
    <r>
      <rPr>
        <sz val="12"/>
        <rFont val="Calibri"/>
        <family val="2"/>
      </rPr>
      <t>Marcas: Jofel ou similar.</t>
    </r>
  </si>
  <si>
    <r>
      <t xml:space="preserve">DESENTUPIDOR DE PIA </t>
    </r>
    <r>
      <rPr>
        <sz val="12"/>
        <rFont val="Calibri"/>
        <family val="2"/>
      </rPr>
      <t>com cabo em madeira plastificado. Marcas: Bettanin, Condor ou similar.</t>
    </r>
  </si>
  <si>
    <r>
      <t xml:space="preserve">DESENTUPIDOR DE VASO SANITÁRIO </t>
    </r>
    <r>
      <rPr>
        <sz val="12"/>
        <rFont val="Calibri"/>
        <family val="2"/>
      </rPr>
      <t>com cabo longo de madeira plastificado. Marcas: Bettanin, Condor ou similar.</t>
    </r>
  </si>
  <si>
    <r>
      <t xml:space="preserve">ESCOVA LAVATINA COM SUPORTE </t>
    </r>
    <r>
      <rPr>
        <sz val="12"/>
        <rFont val="Calibri"/>
        <family val="2"/>
      </rPr>
      <t>cerdas em nylon de formato arredondado, suporte e cabo em PVC. Marcas: Varrebras, Castro Naves ou similar.</t>
    </r>
  </si>
  <si>
    <r>
      <t xml:space="preserve">ESCOVA MANUAL </t>
    </r>
    <r>
      <rPr>
        <sz val="12"/>
        <rFont val="Calibri"/>
        <family val="2"/>
      </rPr>
      <t>com cerdas em nylon e cabo em madeira. Marcas: Monofil, Condor, Vileda ou similar.</t>
    </r>
  </si>
  <si>
    <r>
      <t xml:space="preserve">BALDE </t>
    </r>
    <r>
      <rPr>
        <sz val="12"/>
        <rFont val="Calibri"/>
        <family val="2"/>
      </rPr>
      <t>em plástico, com alça de metal, capacidade para 10 litros. Marcas: Brasplástico, plasnew, Tomki ou similar.</t>
    </r>
  </si>
  <si>
    <r>
      <t xml:space="preserve">CESTO PARA PAPEL </t>
    </r>
    <r>
      <rPr>
        <sz val="12"/>
        <rFont val="Calibri"/>
        <family val="2"/>
      </rPr>
      <t>Cesto para papel em polímero telado, capacidade 9 litros. Marcas: Brasplástico, plasnew, Tomki ou similar.</t>
    </r>
  </si>
  <si>
    <r>
      <t xml:space="preserve">RODO </t>
    </r>
    <r>
      <rPr>
        <sz val="12"/>
        <rFont val="Calibri"/>
        <family val="2"/>
      </rPr>
      <t>plástico, com 40 cm, cabo em madeira plastificado, borrachas duplas. Marcas: Bralimpia, Bettanin, Varrebras ou similar.</t>
    </r>
  </si>
  <si>
    <r>
      <t xml:space="preserve">RODO </t>
    </r>
    <r>
      <rPr>
        <sz val="12"/>
        <rFont val="Calibri"/>
        <family val="2"/>
      </rPr>
      <t>plástico, com 60 cm, cabo em madeira plastificado, borrachas duplas. Marcas: Bralimpia, Bettanin, Varrebras ou similar.</t>
    </r>
  </si>
  <si>
    <r>
      <t xml:space="preserve">VASSOURA </t>
    </r>
    <r>
      <rPr>
        <sz val="12"/>
        <rFont val="Calibri"/>
        <family val="2"/>
      </rPr>
      <t>de pêlo sintético, tipo nylon, comprimento de varredura de 40cm, cabo em madeira plastificado (uso em áreas internas). Marcas: Bettanin, Varrebras ou similar.</t>
    </r>
  </si>
  <si>
    <r>
      <t>VASSOURA</t>
    </r>
    <r>
      <rPr>
        <sz val="12"/>
        <rFont val="Calibri"/>
        <family val="2"/>
      </rPr>
      <t xml:space="preserve"> de piaçava em cerdas sintéticas firmes, comprimento de varredura de 30cm, cabo em madeira plastificado (uso em áreas externas).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Marcas: Bettanin, Varrebras ou similar.</t>
    </r>
  </si>
  <si>
    <r>
      <t>VASSOURA</t>
    </r>
    <r>
      <rPr>
        <sz val="12"/>
        <rFont val="Calibri"/>
        <family val="2"/>
      </rPr>
      <t xml:space="preserve"> limpa teto, cerdas sintéticas, com cabo extensor. Marcas: Bettanin, Varrebras ou similar.</t>
    </r>
  </si>
  <si>
    <r>
      <t xml:space="preserve">PÁ COLETORA DE LIXO </t>
    </r>
    <r>
      <rPr>
        <sz val="12"/>
        <rFont val="Calibri"/>
        <family val="2"/>
      </rPr>
      <t>em plástico, movimento basculante da caixa de recolhimento, lâmina de borracha encaixada no corpo da pá, dimensões aproximadas (30 cm de comprimento x 30cm de largura x 15 de altura), na cor azul ou cinza, cabo em alumínio com 70 cm de comprimento</t>
    </r>
    <r>
      <rPr>
        <b/>
        <sz val="12"/>
        <rFont val="Calibri"/>
        <family val="2"/>
      </rPr>
      <t xml:space="preserve">. </t>
    </r>
    <r>
      <rPr>
        <sz val="12"/>
        <rFont val="Calibri"/>
        <family val="2"/>
      </rPr>
      <t>Marcas: Bralimpia, Bettanin ou similar.</t>
    </r>
  </si>
  <si>
    <r>
      <t xml:space="preserve">TOALHEIRO (dispenser) </t>
    </r>
    <r>
      <rPr>
        <sz val="12"/>
        <rFont val="Calibri"/>
        <family val="2"/>
      </rPr>
      <t>em material plástico/ABS, cor predominante branca, capacidade para papel de 02 ou 03 dobras, visor para nível de papel, fechamento com chave, dimensões aproximada: Altura: 340mm Largura: 270mm e Profundidade: 120 mm. Marcas: Jofel, Bralimpia ou similar.</t>
    </r>
  </si>
  <si>
    <r>
      <t>TOALHEIRO PARA PAPEL HIGIÊNICO EM ROLO (dispenser) </t>
    </r>
    <r>
      <rPr>
        <sz val="12"/>
        <rFont val="Calibri"/>
        <family val="2"/>
      </rPr>
      <t xml:space="preserve"> em material plástico/ABS, de alta resistência, cor predominante branca, capacidade para 01 rolo de papel higiênico, de no mínimo 500m x 10cm, folha simples, com tampa que permita visualizar o nível do papel, fechamento com chave, com serrilha para corte do papel, nas dimensões aproximadas de 290mm de largura x 270mm de altura x 120mm de profundidade. Marcas: Jofel, Bralimpia ou similar.</t>
    </r>
  </si>
  <si>
    <r>
      <t>SABONETEIRA (dispenser)</t>
    </r>
    <r>
      <rPr>
        <sz val="12"/>
        <rFont val="Calibri"/>
        <family val="2"/>
      </rPr>
      <t xml:space="preserve"> com reservatório, em material plástico/ABS, cor predominante branca, capacidade mínima de 800ml de sabonete líquido, fechamento com chave, dimensão aproximada Altura: 210mm Largura: 130mm e Profundidade: 90mm. Marcas: Jofel, Bralimpia ou similar.</t>
    </r>
  </si>
  <si>
    <t>Descrição</t>
  </si>
  <si>
    <t>RELAÇÃO BÁSICA DE MATERIAL DE IMPEZA</t>
  </si>
  <si>
    <t>Qtd ANUAL</t>
  </si>
  <si>
    <t>QUANTIDADE E PERIODICIDADE DA ENTREGA</t>
  </si>
  <si>
    <t>10 pacotes por mês</t>
  </si>
  <si>
    <t>20 pacotes por mês</t>
  </si>
  <si>
    <t>25 frascos por mês</t>
  </si>
  <si>
    <t>3 bambonas por mês</t>
  </si>
  <si>
    <t>3 galões por mês</t>
  </si>
  <si>
    <t>70 frascos por mês</t>
  </si>
  <si>
    <t>20 frascos por mês</t>
  </si>
  <si>
    <t>2 frascos por mês</t>
  </si>
  <si>
    <t>50 frascos por mês</t>
  </si>
  <si>
    <t>15 frascos por mês</t>
  </si>
  <si>
    <t>5 frascos por mês</t>
  </si>
  <si>
    <t>70 pacotes por mês</t>
  </si>
  <si>
    <t>6 unidades por mês</t>
  </si>
  <si>
    <t>25 pacotes por mês</t>
  </si>
  <si>
    <t>30 unidades por mês</t>
  </si>
  <si>
    <t>50 unidades por mês</t>
  </si>
  <si>
    <t>100 unidades por mês</t>
  </si>
  <si>
    <t>350 unidades por mês</t>
  </si>
  <si>
    <t>200 unidades por mês</t>
  </si>
  <si>
    <t>1700 unidades por mês</t>
  </si>
  <si>
    <t>5 caixas por mês</t>
  </si>
  <si>
    <t>3 fardos por mês</t>
  </si>
  <si>
    <t>42 caixas por mês</t>
  </si>
  <si>
    <t>4 unidades por semestre</t>
  </si>
  <si>
    <t>8 unidades por semestre</t>
  </si>
  <si>
    <t>5 unidades por semestre</t>
  </si>
  <si>
    <t>20 unidades por semestre</t>
  </si>
  <si>
    <t>15 unidades por semestre</t>
  </si>
  <si>
    <t>RELAÇÃO BÁSICA DE MATERIAL PARA JARDINAGEM</t>
  </si>
  <si>
    <r>
      <t xml:space="preserve">TORTA DE MAMONA </t>
    </r>
    <r>
      <rPr>
        <sz val="12"/>
        <rFont val="Calibri"/>
        <family val="2"/>
      </rPr>
      <t>adubo orgânico</t>
    </r>
    <r>
      <rPr>
        <b/>
        <sz val="12"/>
        <rFont val="Calibri"/>
        <family val="2"/>
      </rPr>
      <t xml:space="preserve"> (</t>
    </r>
    <r>
      <rPr>
        <sz val="12"/>
        <rFont val="Calibri"/>
        <family val="2"/>
      </rPr>
      <t>resíduo da extração do óleo das sementes da mamoneira). Componentes principais: Nitrogênio. Pacote de 1kg.</t>
    </r>
  </si>
  <si>
    <t>5 pacotes por semestre</t>
  </si>
  <si>
    <r>
      <t xml:space="preserve">SALITRE DO CHILE </t>
    </r>
    <r>
      <rPr>
        <sz val="12"/>
        <rFont val="Calibri"/>
        <family val="2"/>
      </rPr>
      <t>em grânulos, composição básica: nitrogênio e óxido de potássio. Pacote de 01kg.</t>
    </r>
  </si>
  <si>
    <t>25 pacotes por semestre</t>
  </si>
  <si>
    <r>
      <t>FARINHA DE OSSO</t>
    </r>
    <r>
      <rPr>
        <sz val="12"/>
        <rFont val="Calibri"/>
        <family val="2"/>
      </rPr>
      <t xml:space="preserve"> em farelo grosso, componentes principais: nitrogênio, fósforo e matéria orgânica. Saco de 5Kg.</t>
    </r>
  </si>
  <si>
    <t>1 saco por semestre</t>
  </si>
  <si>
    <r>
      <t>ADUBO ORGÂNICO</t>
    </r>
    <r>
      <rPr>
        <sz val="12"/>
        <rFont val="Calibri"/>
        <family val="2"/>
      </rPr>
      <t xml:space="preserve"> 100% natural, compostos encontrados: estercos de animais, pó de serragem, palha de arroz, turfa, bagaço de cana, aparos de gramas, folhagens e galhadas. Saco de 10kg/25l.</t>
    </r>
  </si>
  <si>
    <t>2 sacos por semestre</t>
  </si>
  <si>
    <r>
      <t xml:space="preserve">ADUBO QUÍMICO NPK </t>
    </r>
    <r>
      <rPr>
        <sz val="12"/>
        <rFont val="Calibri"/>
        <family val="2"/>
      </rPr>
      <t>10/10/10. Saco com 50kg.</t>
    </r>
  </si>
  <si>
    <r>
      <t xml:space="preserve">ABAMECTIN 18g/l. </t>
    </r>
    <r>
      <rPr>
        <sz val="12"/>
        <rFont val="Calibri"/>
        <family val="2"/>
      </rPr>
      <t>Frasco com 500 ml, ou similar.</t>
    </r>
  </si>
  <si>
    <t>2 frascos por semestre</t>
  </si>
  <si>
    <r>
      <t xml:space="preserve">MALATHION 50% p/p. </t>
    </r>
    <r>
      <rPr>
        <sz val="12"/>
        <rFont val="Calibri"/>
        <family val="2"/>
      </rPr>
      <t>Frasco com 100 ml, ou similar.</t>
    </r>
  </si>
  <si>
    <t>5 frascos por semestre</t>
  </si>
  <si>
    <r>
      <t>VERMICULITA</t>
    </r>
    <r>
      <rPr>
        <sz val="12"/>
        <rFont val="Calibri"/>
        <family val="2"/>
      </rPr>
      <t xml:space="preserve"> condicionador do solo e retentor de umidade, produto estéril, poroso e não perecível em circunstâncias ideais de uso. Pacote com 250g.</t>
    </r>
  </si>
  <si>
    <t>RELAÇÃO BÁSICA PARA MATERIAL DE DEDETIZAÇÃO</t>
  </si>
  <si>
    <r>
      <t>INSETICIDA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EM PÓ</t>
    </r>
    <r>
      <rPr>
        <sz val="12"/>
        <rFont val="Calibri"/>
        <family val="2"/>
      </rPr>
      <t xml:space="preserve"> indicado para o controle de formigas, pulgas e baratas. Frascos de 100g.</t>
    </r>
  </si>
  <si>
    <t>25 frascos por semestre</t>
  </si>
  <si>
    <r>
      <t>INSETICIDA EM LÍQUIDO</t>
    </r>
    <r>
      <rPr>
        <sz val="12"/>
        <rFont val="Calibri"/>
        <family val="2"/>
      </rPr>
      <t xml:space="preserve"> a base de piretro em solução aquosa que atua por contato para o controle de moscas e baratas. Frascos de 1litro.</t>
    </r>
  </si>
  <si>
    <t>Seringa</t>
  </si>
  <si>
    <r>
      <t>INSETICIDA DOMÉSTICO EM GEL</t>
    </r>
    <r>
      <rPr>
        <sz val="12"/>
        <rFont val="Calibri"/>
        <family val="2"/>
      </rPr>
      <t>, para prevenção e controle de baratas em ambientes domésticos, acondicionado em seringas de 10 gramas.</t>
    </r>
  </si>
  <si>
    <t>25 seringas por semestre</t>
  </si>
  <si>
    <t>Sachês</t>
  </si>
  <si>
    <r>
      <t>RATICIDA</t>
    </r>
    <r>
      <rPr>
        <sz val="12"/>
        <rFont val="Calibri"/>
        <family val="2"/>
      </rPr>
      <t xml:space="preserve"> anticoagulante de dose múltipla à base de cumatetralil, formulação e iscas, para controle de camundongos, ratos e ratazanas. Sachês de 100g.</t>
    </r>
  </si>
  <si>
    <t>50 sachês por semestre</t>
  </si>
  <si>
    <r>
      <t>RATICIDA</t>
    </r>
    <r>
      <rPr>
        <sz val="12"/>
        <rFont val="Calibri"/>
        <family val="2"/>
      </rPr>
      <t xml:space="preserve"> a base de Coumatetralil concentrado a 0,75%, formulado em pó de contato. Composição básica: Coumatetralil 0,75% p/p. Frasco de 1Kg</t>
    </r>
  </si>
  <si>
    <r>
      <t>CUPINICIDA</t>
    </r>
    <r>
      <rPr>
        <sz val="12"/>
        <rFont val="Calibri"/>
        <family val="2"/>
      </rPr>
      <t xml:space="preserve"> para o controle de cupins e brocas em móveis, portas, batentes, janelas e demais peças de madeira. Frasco de 1 litro.</t>
    </r>
  </si>
  <si>
    <t>3 frascos por semestre</t>
  </si>
  <si>
    <r>
      <t>LUVA DE SEGURANÇA</t>
    </r>
    <r>
      <rPr>
        <sz val="12"/>
        <rFont val="Calibri"/>
        <family val="2"/>
      </rPr>
      <t>, em malha tricotada em 04 fios de algodão, punho em elastano, anatômica, com a palma e a face palmar dos dedos com pigmentos em PVC. Tamanho Único. Pacote com um par. Marcas: Promat ou similar.</t>
    </r>
  </si>
  <si>
    <t>5 pares por mês</t>
  </si>
  <si>
    <r>
      <t>LUVA PARA LIMPEZA</t>
    </r>
    <r>
      <rPr>
        <sz val="12"/>
        <rFont val="Calibri"/>
        <family val="2"/>
      </rPr>
      <t xml:space="preserve"> em látex, forrada, antiderrapante, Tamanho Médio. Pacote com um par. Marcas: Mucambo, Sanro, Soft ou similar.</t>
    </r>
  </si>
  <si>
    <t>20 pares por mês</t>
  </si>
  <si>
    <r>
      <t>LUVA PARA LIMPEZA</t>
    </r>
    <r>
      <rPr>
        <sz val="12"/>
        <rFont val="Calibri"/>
        <family val="2"/>
      </rPr>
      <t xml:space="preserve"> em látex, forrada, antiderrapante, Tamanho Grande. Pacote com um par. Marcas: Mucambo, Sanro, Soft ou similar.</t>
    </r>
  </si>
  <si>
    <t>15 pares por mês</t>
  </si>
  <si>
    <r>
      <t>LUVA PARA PROCEDIMENTO</t>
    </r>
    <r>
      <rPr>
        <sz val="12"/>
        <rFont val="Calibri"/>
        <family val="2"/>
      </rPr>
      <t xml:space="preserve"> não cirúrgico, material látex natural íntegro e uniforme, tamanho PEQUENO, características adicionais lubrificada com pó bioabsorvível, descartável, apresentação atóxica, tipo ambidestra, tipo uso descartável, modelo formato anatômico, finalidade resistente à tração. Caixa com 100 unidades. Marcas: Embramac ou similar.</t>
    </r>
  </si>
  <si>
    <t>1 caixa por mês</t>
  </si>
  <si>
    <r>
      <t>LUVA PARA PROCEDIMENTO</t>
    </r>
    <r>
      <rPr>
        <sz val="12"/>
        <rFont val="Calibri"/>
        <family val="2"/>
      </rPr>
      <t xml:space="preserve"> não cirúrgico, material látex natural íntegro e uniforme, tamanho MÉDIO, características adicionais lubrificada com pó bioabsorvível, descartável, apresentação atóxica, tipo ambidestra, tipo uso descartável, modelo formato anatômico, finalidade resistente à tração. Caixa com 100 unidades.  Marcas: : Embramac ou similar.</t>
    </r>
  </si>
  <si>
    <t>4  caixas por mês</t>
  </si>
  <si>
    <r>
      <t>LUVA PARA PROCEDIMENTO</t>
    </r>
    <r>
      <rPr>
        <sz val="12"/>
        <rFont val="Calibri"/>
        <family val="2"/>
      </rPr>
      <t xml:space="preserve"> não cirúrgico, material látex natural íntegro e uniforme, tamanho </t>
    </r>
    <r>
      <rPr>
        <b/>
        <sz val="12"/>
        <rFont val="Calibri"/>
        <family val="2"/>
      </rPr>
      <t>GRANDE</t>
    </r>
    <r>
      <rPr>
        <sz val="12"/>
        <rFont val="Calibri"/>
        <family val="2"/>
      </rPr>
      <t>, características adicionais lubrificada com pó bioabsorvível, descartável, apresentação atóxica, tipo ambidestra, tipo uso descartável, modelo formato anatômico, finalidade resistente à tração. Caixa com 100 unidades. Marcas: Embramac ou similar.</t>
    </r>
  </si>
  <si>
    <t>Pacote</t>
  </si>
  <si>
    <r>
      <t>AVENTAL DESCARTÁVEL</t>
    </r>
    <r>
      <rPr>
        <sz val="12"/>
        <rFont val="Calibri"/>
        <family val="2"/>
      </rPr>
      <t xml:space="preserve"> em material plástico, impermeável, cor branca, tamanho único. Pacote com 100 unidades. Lagrota Azzurra ou similar.</t>
    </r>
  </si>
  <si>
    <t>2 pacotes por mês</t>
  </si>
  <si>
    <r>
      <t>TOUCA DESCARTÁVEL PARA PROTEÇÃO CAPILAR</t>
    </r>
    <r>
      <rPr>
        <sz val="12"/>
        <rFont val="Calibri"/>
        <family val="2"/>
      </rPr>
      <t>, cor branca, atóxica, TNT 100% polipropileno, sanfonada, tamanho único, pacote com 100 unidades. Marcas: rivaplas, Danny, Jarc ou Similar.</t>
    </r>
  </si>
  <si>
    <t>2 pacotes por semestre</t>
  </si>
  <si>
    <r>
      <t>ÓCULOS DE SEGURANÇA OU PROTETOR FACIAL</t>
    </r>
    <r>
      <rPr>
        <sz val="12"/>
        <rFont val="Calibri"/>
        <family val="2"/>
      </rPr>
      <t xml:space="preserve"> (para</t>
    </r>
  </si>
  <si>
    <t>1 vez por ano</t>
  </si>
  <si>
    <r>
      <t>MÁSCARA DE SEGURANÇA</t>
    </r>
    <r>
      <rPr>
        <sz val="12"/>
        <rFont val="Calibri"/>
        <family val="2"/>
      </rPr>
      <t xml:space="preserve"> (para proteção do nariz e</t>
    </r>
  </si>
  <si>
    <r>
      <t>MACACÃO COM MANGAS LONGAS</t>
    </r>
    <r>
      <rPr>
        <sz val="12"/>
        <rFont val="Calibri"/>
        <family val="2"/>
      </rPr>
      <t xml:space="preserve"> (manter a barra da calça para fora das botas)</t>
    </r>
  </si>
  <si>
    <r>
      <t>LUVAS DE BORRACHA</t>
    </r>
    <r>
      <rPr>
        <sz val="12"/>
        <rFont val="Calibri"/>
        <family val="2"/>
      </rPr>
      <t>, específicas para aplicação de veneno</t>
    </r>
  </si>
  <si>
    <r>
      <t>BOTAS</t>
    </r>
    <r>
      <rPr>
        <sz val="12"/>
        <rFont val="Calibri"/>
        <family val="2"/>
      </rPr>
      <t>, específicas para aplicação de veneno</t>
    </r>
  </si>
  <si>
    <t>EQUIPAMENTOS E FERRAMENTAS</t>
  </si>
  <si>
    <t>Placa sinalizadora, em polipropileno, dobrável, leve, fácil de transportar e armazenar, na cor AMARELA, dizeres e símbolos na cor PRETA, dimensão aproximada de 60 x 30 (comprimento x largura) com o seguinte dizer: BANHEIRO FORA DE USO.</t>
  </si>
  <si>
    <t>Placa sinalizadora, em polipropileno, dobrável, leve, fácil de transportar e armazenar, na cor AMARELA, dizeres e símbolos na cor PRETA, dimensão aproximada de 60 x 30 (comprimento x largura) com o seguinte dizer: CUIDADO – PISO MOLHADO</t>
  </si>
  <si>
    <t>Pulverizador de 20L.</t>
  </si>
  <si>
    <t>Salário Normativo da Categoria Profissional (N. DO REGISTRO TEM)</t>
  </si>
  <si>
    <t>Risco de acidente de trabalho (0,5% a 6%) (RAT * FAP)=RAT ajustado *</t>
  </si>
  <si>
    <t>Nota: Os percentuais dos encargos previdenciários, do FGTS e demais contribuições são aqueles  estabelecidos pela legislação vigente e correspondem Às obrigações que incidem diretamente sobre a folha de pagamento.</t>
  </si>
  <si>
    <t>Multa do FGTS – rescisão sem justa causa (50%)</t>
  </si>
  <si>
    <t>Encargos Previdenciários, FGTS e outras contribuições</t>
  </si>
  <si>
    <t>Custo de Rescisão</t>
  </si>
  <si>
    <t>QUADRO RESUMO DO VALOR MENSAL DOS SERVIÇOS</t>
  </si>
  <si>
    <t>Qtde de empregado por posto (C)</t>
  </si>
  <si>
    <t>Valor proposto por posto</t>
  </si>
  <si>
    <t>(D) = (B x C)</t>
  </si>
  <si>
    <t>Qtde de postos</t>
  </si>
  <si>
    <t>(E)</t>
  </si>
  <si>
    <t>Valor total do serviço</t>
  </si>
  <si>
    <t>(F) = (D x E)</t>
  </si>
  <si>
    <t>VALOR MENSAL DOS SERVIÇOS (I + II + III + IV)</t>
  </si>
  <si>
    <t>Tipo de serviço (A)</t>
  </si>
  <si>
    <t>Valor proposto por empregado (B)</t>
  </si>
  <si>
    <t>I – Copeiro</t>
  </si>
  <si>
    <t>II - Faxineiro</t>
  </si>
  <si>
    <t>III – Garçom</t>
  </si>
  <si>
    <t>IV - Jardineiro</t>
  </si>
  <si>
    <t>DISCRIMINAÇÃO DO QUANTITATIVO DE PESSOAL E FORMAÇÃO DE PREÇOS</t>
  </si>
  <si>
    <t>ANEXO I</t>
  </si>
  <si>
    <t>CATEGORIA PROFISSONAL</t>
  </si>
  <si>
    <t>POSTO</t>
  </si>
  <si>
    <t>SALÁRIO (R$)</t>
  </si>
  <si>
    <t>ADICIONAL INSALUBRIDADE</t>
  </si>
  <si>
    <t>PERICULOSIDADE</t>
  </si>
  <si>
    <t>REMUNERAÇÃO MENSAL (R$)</t>
  </si>
  <si>
    <t>COPEIRO (40h)</t>
  </si>
  <si>
    <t>FAXINEIRO (40h)</t>
  </si>
  <si>
    <t>GARÇOM (40h)</t>
  </si>
  <si>
    <t>JARDINEIRO (40h)</t>
  </si>
  <si>
    <t>CUSTO TOTAL DA REMUNERAÇÃO MENSAL (R$)</t>
  </si>
  <si>
    <t xml:space="preserve">Município / UF: </t>
  </si>
  <si>
    <t>Convenção Coletiva de Trabalho:</t>
  </si>
  <si>
    <t>Nº de Meses de Execução Contratual: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</si>
</sst>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0.000%"/>
    <numFmt numFmtId="174" formatCode="&quot;R$ &quot;#,##0.00"/>
    <numFmt numFmtId="175" formatCode="_([$R$ -416]* #,##0.00_);_([$R$ -416]* \(#,##0.00\);_([$R$ -416]* &quot;-&quot;??_);_(@_)"/>
    <numFmt numFmtId="176" formatCode="[$-416]dddd\,\ d&quot; de &quot;mmmm&quot; de &quot;yyyy"/>
    <numFmt numFmtId="177" formatCode="_(* #,##0_);_(* \(#,##0\);_(* &quot;-&quot;??_);_(@_)"/>
    <numFmt numFmtId="178" formatCode="0.0000%"/>
    <numFmt numFmtId="179" formatCode="0.0000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000_);_(* \(#,##0.0000\);_(* &quot;-&quot;?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ourier New"/>
      <family val="3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Arial"/>
      <family val="2"/>
    </font>
    <font>
      <b/>
      <sz val="8"/>
      <color indexed="5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b/>
      <u val="single"/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/>
      <name val="Arial"/>
      <family val="2"/>
    </font>
    <font>
      <b/>
      <sz val="8"/>
      <color theme="3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lightGray">
        <bgColor rgb="FFCCCCCC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 style="medium"/>
      <top style="medium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341">
    <xf numFmtId="0" fontId="0" fillId="0" borderId="0" xfId="0" applyAlignment="1">
      <alignment/>
    </xf>
    <xf numFmtId="10" fontId="2" fillId="0" borderId="10" xfId="0" applyNumberFormat="1" applyFont="1" applyFill="1" applyBorder="1" applyAlignment="1">
      <alignment horizontal="center" vertical="center"/>
    </xf>
    <xf numFmtId="10" fontId="0" fillId="0" borderId="11" xfId="0" applyNumberFormat="1" applyFont="1" applyFill="1" applyBorder="1" applyAlignment="1">
      <alignment horizontal="center" vertical="center"/>
    </xf>
    <xf numFmtId="10" fontId="0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9" fontId="0" fillId="0" borderId="0" xfId="0" applyNumberFormat="1" applyAlignment="1">
      <alignment/>
    </xf>
    <xf numFmtId="171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171" fontId="0" fillId="0" borderId="12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5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6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1" fontId="2" fillId="0" borderId="0" xfId="0" applyNumberFormat="1" applyFont="1" applyFill="1" applyBorder="1" applyAlignment="1">
      <alignment horizontal="right" vertical="center"/>
    </xf>
    <xf numFmtId="10" fontId="0" fillId="0" borderId="0" xfId="0" applyNumberFormat="1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/>
    </xf>
    <xf numFmtId="171" fontId="0" fillId="0" borderId="0" xfId="0" applyNumberFormat="1" applyFont="1" applyFill="1" applyBorder="1" applyAlignment="1">
      <alignment horizontal="right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2" fillId="0" borderId="16" xfId="0" applyNumberFormat="1" applyFont="1" applyFill="1" applyBorder="1" applyAlignment="1">
      <alignment horizontal="center" vertical="center"/>
    </xf>
    <xf numFmtId="171" fontId="2" fillId="0" borderId="17" xfId="0" applyNumberFormat="1" applyFont="1" applyFill="1" applyBorder="1" applyAlignment="1">
      <alignment horizontal="center" vertical="center"/>
    </xf>
    <xf numFmtId="171" fontId="0" fillId="0" borderId="12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171" fontId="0" fillId="0" borderId="12" xfId="0" applyNumberForma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0" fontId="0" fillId="0" borderId="11" xfId="51" applyNumberFormat="1" applyFont="1" applyFill="1" applyBorder="1" applyAlignment="1">
      <alignment horizontal="center" vertical="center"/>
    </xf>
    <xf numFmtId="10" fontId="0" fillId="0" borderId="11" xfId="51" applyNumberFormat="1" applyFont="1" applyFill="1" applyBorder="1" applyAlignment="1">
      <alignment horizontal="center" vertical="center"/>
    </xf>
    <xf numFmtId="10" fontId="2" fillId="0" borderId="10" xfId="51" applyNumberFormat="1" applyFont="1" applyFill="1" applyBorder="1" applyAlignment="1">
      <alignment horizontal="center" vertical="center"/>
    </xf>
    <xf numFmtId="171" fontId="0" fillId="0" borderId="12" xfId="53" applyFont="1" applyBorder="1" applyAlignment="1">
      <alignment horizontal="left" vertical="center"/>
    </xf>
    <xf numFmtId="171" fontId="2" fillId="0" borderId="24" xfId="53" applyFont="1" applyBorder="1" applyAlignment="1">
      <alignment horizontal="left" vertical="center"/>
    </xf>
    <xf numFmtId="171" fontId="0" fillId="0" borderId="12" xfId="53" applyFont="1" applyFill="1" applyBorder="1" applyAlignment="1">
      <alignment horizontal="right" vertical="center"/>
    </xf>
    <xf numFmtId="171" fontId="2" fillId="0" borderId="24" xfId="53" applyFont="1" applyFill="1" applyBorder="1" applyAlignment="1">
      <alignment horizontal="right" vertical="center"/>
    </xf>
    <xf numFmtId="171" fontId="0" fillId="0" borderId="12" xfId="53" applyFont="1" applyFill="1" applyBorder="1" applyAlignment="1">
      <alignment horizontal="right" vertical="center"/>
    </xf>
    <xf numFmtId="171" fontId="0" fillId="0" borderId="25" xfId="53" applyFont="1" applyFill="1" applyBorder="1" applyAlignment="1">
      <alignment horizontal="right" vertical="center"/>
    </xf>
    <xf numFmtId="171" fontId="0" fillId="0" borderId="12" xfId="53" applyFont="1" applyFill="1" applyBorder="1" applyAlignment="1">
      <alignment horizontal="left" vertical="center"/>
    </xf>
    <xf numFmtId="171" fontId="0" fillId="0" borderId="12" xfId="53" applyFont="1" applyFill="1" applyBorder="1" applyAlignment="1">
      <alignment vertical="center"/>
    </xf>
    <xf numFmtId="171" fontId="2" fillId="0" borderId="24" xfId="53" applyFont="1" applyFill="1" applyBorder="1" applyAlignment="1">
      <alignment horizontal="left" vertical="center"/>
    </xf>
    <xf numFmtId="171" fontId="0" fillId="0" borderId="12" xfId="53" applyFont="1" applyFill="1" applyBorder="1" applyAlignment="1">
      <alignment horizontal="right" vertical="center"/>
    </xf>
    <xf numFmtId="171" fontId="2" fillId="0" borderId="12" xfId="53" applyFont="1" applyFill="1" applyBorder="1" applyAlignment="1">
      <alignment vertical="center"/>
    </xf>
    <xf numFmtId="171" fontId="0" fillId="0" borderId="12" xfId="53" applyFont="1" applyFill="1" applyBorder="1" applyAlignment="1">
      <alignment horizontal="center" vertical="center"/>
    </xf>
    <xf numFmtId="171" fontId="2" fillId="0" borderId="24" xfId="53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1" fontId="6" fillId="0" borderId="26" xfId="0" applyNumberFormat="1" applyFont="1" applyFill="1" applyBorder="1" applyAlignment="1">
      <alignment vertical="center" wrapText="1"/>
    </xf>
    <xf numFmtId="171" fontId="2" fillId="0" borderId="24" xfId="0" applyNumberFormat="1" applyFont="1" applyBorder="1" applyAlignment="1">
      <alignment vertical="center"/>
    </xf>
    <xf numFmtId="0" fontId="2" fillId="34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justify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10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0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justify"/>
    </xf>
    <xf numFmtId="0" fontId="7" fillId="35" borderId="0" xfId="0" applyFont="1" applyFill="1" applyBorder="1" applyAlignment="1">
      <alignment/>
    </xf>
    <xf numFmtId="10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0" fontId="11" fillId="34" borderId="1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171" fontId="10" fillId="0" borderId="11" xfId="53" applyFont="1" applyBorder="1" applyAlignment="1">
      <alignment horizontal="right" vertical="top" wrapText="1"/>
    </xf>
    <xf numFmtId="171" fontId="10" fillId="0" borderId="11" xfId="53" applyFont="1" applyBorder="1" applyAlignment="1">
      <alignment horizontal="right"/>
    </xf>
    <xf numFmtId="171" fontId="10" fillId="0" borderId="11" xfId="53" applyFont="1" applyBorder="1" applyAlignment="1">
      <alignment horizontal="right" vertical="center"/>
    </xf>
    <xf numFmtId="174" fontId="10" fillId="0" borderId="0" xfId="0" applyNumberFormat="1" applyFont="1" applyAlignment="1">
      <alignment/>
    </xf>
    <xf numFmtId="171" fontId="57" fillId="0" borderId="12" xfId="53" applyFont="1" applyBorder="1" applyAlignment="1">
      <alignment horizontal="left" vertical="center"/>
    </xf>
    <xf numFmtId="171" fontId="10" fillId="0" borderId="11" xfId="53" applyNumberFormat="1" applyFont="1" applyBorder="1" applyAlignment="1">
      <alignment horizontal="right" vertical="top" wrapText="1"/>
    </xf>
    <xf numFmtId="171" fontId="10" fillId="0" borderId="0" xfId="53" applyFont="1" applyBorder="1" applyAlignment="1">
      <alignment/>
    </xf>
    <xf numFmtId="10" fontId="58" fillId="0" borderId="11" xfId="0" applyNumberFormat="1" applyFont="1" applyFill="1" applyBorder="1" applyAlignment="1">
      <alignment horizontal="center" vertical="center"/>
    </xf>
    <xf numFmtId="171" fontId="58" fillId="0" borderId="12" xfId="53" applyFont="1" applyFill="1" applyBorder="1" applyAlignment="1">
      <alignment horizontal="right" vertical="center"/>
    </xf>
    <xf numFmtId="10" fontId="0" fillId="0" borderId="11" xfId="0" applyNumberFormat="1" applyFont="1" applyBorder="1" applyAlignment="1">
      <alignment horizontal="center" vertical="center"/>
    </xf>
    <xf numFmtId="10" fontId="0" fillId="0" borderId="27" xfId="0" applyNumberFormat="1" applyFont="1" applyBorder="1" applyAlignment="1">
      <alignment horizontal="center" vertical="center"/>
    </xf>
    <xf numFmtId="10" fontId="2" fillId="0" borderId="11" xfId="0" applyNumberFormat="1" applyFont="1" applyBorder="1" applyAlignment="1">
      <alignment horizontal="center" vertical="center"/>
    </xf>
    <xf numFmtId="171" fontId="0" fillId="0" borderId="0" xfId="53" applyFont="1" applyAlignment="1">
      <alignment/>
    </xf>
    <xf numFmtId="171" fontId="0" fillId="0" borderId="0" xfId="0" applyNumberFormat="1" applyBorder="1" applyAlignment="1">
      <alignment vertical="center"/>
    </xf>
    <xf numFmtId="171" fontId="0" fillId="0" borderId="0" xfId="0" applyNumberFormat="1" applyAlignment="1">
      <alignment/>
    </xf>
    <xf numFmtId="171" fontId="0" fillId="0" borderId="12" xfId="53" applyNumberFormat="1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justify"/>
    </xf>
    <xf numFmtId="0" fontId="0" fillId="33" borderId="0" xfId="0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171" fontId="7" fillId="0" borderId="11" xfId="53" applyFont="1" applyBorder="1" applyAlignment="1">
      <alignment vertical="center" wrapText="1"/>
    </xf>
    <xf numFmtId="9" fontId="4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0" fillId="36" borderId="0" xfId="0" applyFont="1" applyFill="1" applyBorder="1" applyAlignment="1">
      <alignment horizontal="justify" vertical="top" wrapText="1"/>
    </xf>
    <xf numFmtId="171" fontId="10" fillId="36" borderId="0" xfId="0" applyNumberFormat="1" applyFont="1" applyFill="1" applyBorder="1" applyAlignment="1">
      <alignment/>
    </xf>
    <xf numFmtId="0" fontId="10" fillId="36" borderId="0" xfId="0" applyFont="1" applyFill="1" applyBorder="1" applyAlignment="1">
      <alignment horizontal="center" vertical="top" wrapText="1"/>
    </xf>
    <xf numFmtId="171" fontId="10" fillId="36" borderId="0" xfId="53" applyFont="1" applyFill="1" applyBorder="1" applyAlignment="1">
      <alignment/>
    </xf>
    <xf numFmtId="171" fontId="9" fillId="34" borderId="11" xfId="53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71" fontId="13" fillId="0" borderId="11" xfId="53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171" fontId="0" fillId="0" borderId="0" xfId="0" applyNumberFormat="1" applyAlignment="1">
      <alignment vertical="center"/>
    </xf>
    <xf numFmtId="10" fontId="0" fillId="0" borderId="27" xfId="0" applyNumberFormat="1" applyBorder="1" applyAlignment="1">
      <alignment horizontal="center" vertical="center"/>
    </xf>
    <xf numFmtId="171" fontId="2" fillId="0" borderId="12" xfId="0" applyNumberFormat="1" applyFont="1" applyBorder="1" applyAlignment="1">
      <alignment vertical="center"/>
    </xf>
    <xf numFmtId="10" fontId="2" fillId="0" borderId="10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49" fontId="11" fillId="34" borderId="11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49" fontId="11" fillId="34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49" fontId="10" fillId="0" borderId="28" xfId="0" applyNumberFormat="1" applyFont="1" applyFill="1" applyBorder="1" applyAlignment="1">
      <alignment horizontal="left" vertical="center" wrapText="1"/>
    </xf>
    <xf numFmtId="49" fontId="10" fillId="0" borderId="27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171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/>
    </xf>
    <xf numFmtId="171" fontId="11" fillId="36" borderId="0" xfId="53" applyFont="1" applyFill="1" applyBorder="1" applyAlignment="1">
      <alignment horizontal="center" vertical="top" wrapText="1"/>
    </xf>
    <xf numFmtId="0" fontId="11" fillId="36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189" fontId="2" fillId="33" borderId="0" xfId="0" applyNumberFormat="1" applyFont="1" applyFill="1" applyBorder="1" applyAlignment="1">
      <alignment horizontal="center"/>
    </xf>
    <xf numFmtId="171" fontId="4" fillId="33" borderId="0" xfId="0" applyNumberFormat="1" applyFont="1" applyFill="1" applyBorder="1" applyAlignment="1">
      <alignment horizontal="right" vertical="center"/>
    </xf>
    <xf numFmtId="171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0" fillId="0" borderId="4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4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8" xfId="0" applyNumberFormat="1" applyFont="1" applyFill="1" applyBorder="1" applyAlignment="1">
      <alignment vertical="center" wrapText="1"/>
    </xf>
    <xf numFmtId="0" fontId="0" fillId="0" borderId="32" xfId="0" applyNumberFormat="1" applyFont="1" applyFill="1" applyBorder="1" applyAlignment="1">
      <alignment vertical="center" wrapText="1"/>
    </xf>
    <xf numFmtId="0" fontId="0" fillId="0" borderId="27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0" fillId="0" borderId="28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2" fillId="34" borderId="13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24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/>
    </xf>
    <xf numFmtId="0" fontId="2" fillId="34" borderId="16" xfId="0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/>
    </xf>
    <xf numFmtId="0" fontId="59" fillId="34" borderId="24" xfId="0" applyFont="1" applyFill="1" applyBorder="1" applyAlignment="1">
      <alignment horizontal="center" vertical="center"/>
    </xf>
    <xf numFmtId="0" fontId="59" fillId="34" borderId="29" xfId="0" applyFont="1" applyFill="1" applyBorder="1" applyAlignment="1">
      <alignment horizontal="center" vertical="center" wrapText="1"/>
    </xf>
    <xf numFmtId="0" fontId="59" fillId="34" borderId="30" xfId="0" applyFont="1" applyFill="1" applyBorder="1" applyAlignment="1">
      <alignment horizontal="center" vertical="center" wrapText="1"/>
    </xf>
    <xf numFmtId="0" fontId="59" fillId="34" borderId="31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center"/>
    </xf>
    <xf numFmtId="175" fontId="2" fillId="34" borderId="28" xfId="53" applyNumberFormat="1" applyFont="1" applyFill="1" applyBorder="1" applyAlignment="1">
      <alignment horizontal="right" vertical="center"/>
    </xf>
    <xf numFmtId="175" fontId="2" fillId="34" borderId="32" xfId="53" applyNumberFormat="1" applyFont="1" applyFill="1" applyBorder="1" applyAlignment="1">
      <alignment horizontal="right" vertical="center"/>
    </xf>
    <xf numFmtId="175" fontId="2" fillId="34" borderId="47" xfId="53" applyNumberFormat="1" applyFont="1" applyFill="1" applyBorder="1" applyAlignment="1">
      <alignment horizontal="right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16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24" xfId="0" applyNumberFormat="1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59" fillId="34" borderId="18" xfId="0" applyFont="1" applyFill="1" applyBorder="1" applyAlignment="1">
      <alignment horizontal="center" vertical="center"/>
    </xf>
    <xf numFmtId="170" fontId="2" fillId="34" borderId="28" xfId="45" applyFont="1" applyFill="1" applyBorder="1" applyAlignment="1">
      <alignment horizontal="right" vertical="center"/>
    </xf>
    <xf numFmtId="170" fontId="2" fillId="34" borderId="32" xfId="45" applyFont="1" applyFill="1" applyBorder="1" applyAlignment="1">
      <alignment horizontal="right" vertical="center"/>
    </xf>
    <xf numFmtId="170" fontId="2" fillId="34" borderId="47" xfId="45" applyFont="1" applyFill="1" applyBorder="1" applyAlignment="1">
      <alignment horizontal="right" vertical="center"/>
    </xf>
    <xf numFmtId="0" fontId="9" fillId="34" borderId="11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top" wrapText="1"/>
    </xf>
    <xf numFmtId="0" fontId="9" fillId="0" borderId="45" xfId="0" applyFont="1" applyBorder="1" applyAlignment="1">
      <alignment horizontal="justify" vertical="top" wrapText="1"/>
    </xf>
    <xf numFmtId="0" fontId="13" fillId="0" borderId="45" xfId="0" applyFont="1" applyBorder="1" applyAlignment="1">
      <alignment horizontal="center" vertical="top" wrapText="1"/>
    </xf>
    <xf numFmtId="0" fontId="9" fillId="0" borderId="45" xfId="0" applyFont="1" applyBorder="1" applyAlignment="1">
      <alignment horizontal="center" vertical="top" wrapText="1"/>
    </xf>
    <xf numFmtId="0" fontId="9" fillId="0" borderId="51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justify" vertical="top" wrapText="1"/>
    </xf>
    <xf numFmtId="0" fontId="13" fillId="0" borderId="26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52" xfId="0" applyFont="1" applyBorder="1" applyAlignment="1">
      <alignment horizontal="justify" vertical="top" wrapText="1"/>
    </xf>
    <xf numFmtId="0" fontId="13" fillId="0" borderId="26" xfId="0" applyFont="1" applyBorder="1" applyAlignment="1">
      <alignment horizontal="justify" vertical="top" wrapText="1"/>
    </xf>
    <xf numFmtId="3" fontId="13" fillId="0" borderId="26" xfId="0" applyNumberFormat="1" applyFont="1" applyBorder="1" applyAlignment="1">
      <alignment horizontal="center" vertical="top" wrapText="1"/>
    </xf>
    <xf numFmtId="0" fontId="9" fillId="35" borderId="51" xfId="0" applyFont="1" applyFill="1" applyBorder="1" applyAlignment="1">
      <alignment horizontal="center" vertical="top" wrapText="1"/>
    </xf>
    <xf numFmtId="0" fontId="9" fillId="35" borderId="26" xfId="0" applyFont="1" applyFill="1" applyBorder="1" applyAlignment="1">
      <alignment horizontal="justify" vertical="top" wrapText="1"/>
    </xf>
    <xf numFmtId="0" fontId="13" fillId="35" borderId="26" xfId="0" applyFont="1" applyFill="1" applyBorder="1" applyAlignment="1">
      <alignment horizontal="center" vertical="top" wrapText="1"/>
    </xf>
    <xf numFmtId="0" fontId="9" fillId="0" borderId="53" xfId="0" applyFont="1" applyBorder="1" applyAlignment="1">
      <alignment horizontal="justify" vertical="top" wrapText="1"/>
    </xf>
    <xf numFmtId="0" fontId="13" fillId="0" borderId="53" xfId="0" applyFont="1" applyBorder="1" applyAlignment="1">
      <alignment horizontal="center" vertical="top" wrapText="1"/>
    </xf>
    <xf numFmtId="0" fontId="9" fillId="0" borderId="53" xfId="0" applyFont="1" applyBorder="1" applyAlignment="1">
      <alignment horizontal="center" vertical="top" wrapText="1"/>
    </xf>
    <xf numFmtId="0" fontId="9" fillId="0" borderId="50" xfId="0" applyFont="1" applyBorder="1" applyAlignment="1">
      <alignment horizontal="justify" vertical="top" wrapText="1"/>
    </xf>
    <xf numFmtId="0" fontId="13" fillId="0" borderId="50" xfId="0" applyFont="1" applyBorder="1" applyAlignment="1">
      <alignment horizontal="center" vertical="top" wrapText="1"/>
    </xf>
    <xf numFmtId="0" fontId="9" fillId="34" borderId="54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 vertical="center" wrapText="1"/>
    </xf>
    <xf numFmtId="0" fontId="13" fillId="0" borderId="45" xfId="0" applyFont="1" applyBorder="1" applyAlignment="1">
      <alignment horizontal="justify" vertical="top" wrapText="1"/>
    </xf>
    <xf numFmtId="0" fontId="13" fillId="0" borderId="26" xfId="0" applyFont="1" applyBorder="1" applyAlignment="1">
      <alignment vertical="top" wrapText="1"/>
    </xf>
    <xf numFmtId="0" fontId="9" fillId="34" borderId="55" xfId="0" applyFont="1" applyFill="1" applyBorder="1" applyAlignment="1">
      <alignment horizontal="center" vertical="center" wrapText="1"/>
    </xf>
    <xf numFmtId="0" fontId="9" fillId="34" borderId="56" xfId="0" applyFont="1" applyFill="1" applyBorder="1" applyAlignment="1">
      <alignment horizontal="center" vertical="center" wrapText="1"/>
    </xf>
    <xf numFmtId="0" fontId="9" fillId="34" borderId="36" xfId="0" applyFont="1" applyFill="1" applyBorder="1" applyAlignment="1">
      <alignment horizontal="center" vertical="center" wrapText="1"/>
    </xf>
    <xf numFmtId="0" fontId="9" fillId="34" borderId="38" xfId="0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top" wrapText="1"/>
    </xf>
    <xf numFmtId="171" fontId="7" fillId="0" borderId="27" xfId="53" applyFont="1" applyBorder="1" applyAlignment="1">
      <alignment vertical="center" wrapText="1"/>
    </xf>
    <xf numFmtId="0" fontId="9" fillId="34" borderId="35" xfId="0" applyFont="1" applyFill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top" wrapText="1"/>
    </xf>
    <xf numFmtId="0" fontId="34" fillId="0" borderId="58" xfId="0" applyFont="1" applyFill="1" applyBorder="1" applyAlignment="1">
      <alignment horizontal="center" vertical="center" wrapText="1"/>
    </xf>
    <xf numFmtId="49" fontId="60" fillId="0" borderId="46" xfId="0" applyNumberFormat="1" applyFont="1" applyBorder="1" applyAlignment="1">
      <alignment horizontal="left" vertical="justify"/>
    </xf>
    <xf numFmtId="0" fontId="0" fillId="0" borderId="28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9" fillId="0" borderId="59" xfId="0" applyFont="1" applyBorder="1" applyAlignment="1">
      <alignment horizontal="center" vertical="top" wrapText="1"/>
    </xf>
    <xf numFmtId="0" fontId="13" fillId="0" borderId="59" xfId="0" applyFont="1" applyBorder="1" applyAlignment="1">
      <alignment horizontal="center" vertical="top" wrapText="1"/>
    </xf>
    <xf numFmtId="0" fontId="13" fillId="0" borderId="60" xfId="0" applyFont="1" applyBorder="1" applyAlignment="1">
      <alignment horizontal="center" vertical="top" wrapText="1"/>
    </xf>
    <xf numFmtId="0" fontId="9" fillId="37" borderId="61" xfId="0" applyFont="1" applyFill="1" applyBorder="1" applyAlignment="1">
      <alignment horizontal="center" vertical="top" wrapText="1"/>
    </xf>
    <xf numFmtId="0" fontId="9" fillId="37" borderId="62" xfId="0" applyFont="1" applyFill="1" applyBorder="1" applyAlignment="1">
      <alignment horizontal="center" vertical="top" wrapText="1"/>
    </xf>
    <xf numFmtId="0" fontId="9" fillId="37" borderId="60" xfId="0" applyFont="1" applyFill="1" applyBorder="1" applyAlignment="1">
      <alignment horizontal="center" vertical="top" wrapText="1"/>
    </xf>
    <xf numFmtId="0" fontId="9" fillId="0" borderId="63" xfId="0" applyFont="1" applyBorder="1" applyAlignment="1">
      <alignment horizontal="center" vertical="top" wrapText="1"/>
    </xf>
    <xf numFmtId="0" fontId="9" fillId="0" borderId="64" xfId="0" applyFont="1" applyBorder="1" applyAlignment="1">
      <alignment horizontal="center" vertical="top" wrapText="1"/>
    </xf>
    <xf numFmtId="0" fontId="9" fillId="0" borderId="65" xfId="0" applyFont="1" applyBorder="1" applyAlignment="1">
      <alignment horizontal="center" vertical="top" wrapText="1"/>
    </xf>
    <xf numFmtId="0" fontId="13" fillId="0" borderId="64" xfId="0" applyFont="1" applyBorder="1" applyAlignment="1">
      <alignment horizontal="justify" vertical="top" wrapText="1"/>
    </xf>
    <xf numFmtId="0" fontId="9" fillId="0" borderId="66" xfId="0" applyFont="1" applyBorder="1" applyAlignment="1">
      <alignment horizontal="left" vertical="top" wrapText="1"/>
    </xf>
    <xf numFmtId="0" fontId="9" fillId="0" borderId="67" xfId="0" applyFont="1" applyBorder="1" applyAlignment="1">
      <alignment horizontal="left" vertical="top" wrapText="1"/>
    </xf>
    <xf numFmtId="0" fontId="9" fillId="0" borderId="0" xfId="0" applyFont="1" applyBorder="1" applyAlignment="1">
      <alignment/>
    </xf>
    <xf numFmtId="0" fontId="9" fillId="38" borderId="49" xfId="0" applyFont="1" applyFill="1" applyBorder="1" applyAlignment="1">
      <alignment horizontal="center" wrapText="1"/>
    </xf>
    <xf numFmtId="0" fontId="9" fillId="38" borderId="26" xfId="0" applyFont="1" applyFill="1" applyBorder="1" applyAlignment="1">
      <alignment horizontal="center" wrapText="1"/>
    </xf>
    <xf numFmtId="0" fontId="13" fillId="35" borderId="51" xfId="0" applyFont="1" applyFill="1" applyBorder="1" applyAlignment="1">
      <alignment horizontal="center" wrapText="1"/>
    </xf>
    <xf numFmtId="0" fontId="13" fillId="35" borderId="26" xfId="0" applyFont="1" applyFill="1" applyBorder="1" applyAlignment="1">
      <alignment horizontal="justify" wrapText="1"/>
    </xf>
    <xf numFmtId="0" fontId="13" fillId="35" borderId="26" xfId="0" applyFont="1" applyFill="1" applyBorder="1" applyAlignment="1">
      <alignment horizontal="center" wrapText="1"/>
    </xf>
    <xf numFmtId="0" fontId="9" fillId="38" borderId="68" xfId="0" applyFont="1" applyFill="1" applyBorder="1" applyAlignment="1">
      <alignment horizontal="center" wrapText="1"/>
    </xf>
    <xf numFmtId="0" fontId="9" fillId="38" borderId="51" xfId="0" applyFont="1" applyFill="1" applyBorder="1" applyAlignment="1">
      <alignment horizontal="center" wrapText="1"/>
    </xf>
    <xf numFmtId="0" fontId="9" fillId="35" borderId="43" xfId="0" applyFont="1" applyFill="1" applyBorder="1" applyAlignment="1">
      <alignment horizontal="justify" wrapText="1"/>
    </xf>
    <xf numFmtId="0" fontId="9" fillId="35" borderId="44" xfId="0" applyFont="1" applyFill="1" applyBorder="1" applyAlignment="1">
      <alignment horizontal="justify" wrapText="1"/>
    </xf>
    <xf numFmtId="0" fontId="9" fillId="35" borderId="45" xfId="0" applyFont="1" applyFill="1" applyBorder="1" applyAlignment="1">
      <alignment horizontal="justify" wrapText="1"/>
    </xf>
    <xf numFmtId="0" fontId="9" fillId="0" borderId="61" xfId="0" applyFont="1" applyFill="1" applyBorder="1" applyAlignment="1">
      <alignment horizontal="center" vertical="top" wrapText="1"/>
    </xf>
    <xf numFmtId="0" fontId="9" fillId="0" borderId="62" xfId="0" applyFont="1" applyFill="1" applyBorder="1" applyAlignment="1">
      <alignment horizontal="center" vertical="top" wrapText="1"/>
    </xf>
    <xf numFmtId="0" fontId="9" fillId="0" borderId="60" xfId="0" applyFont="1" applyFill="1" applyBorder="1" applyAlignment="1">
      <alignment horizontal="center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tabSelected="1" view="pageBreakPreview" zoomScale="90" zoomScaleNormal="70" zoomScaleSheetLayoutView="90" zoomScalePageLayoutView="0" workbookViewId="0" topLeftCell="A1">
      <selection activeCell="B14" sqref="B14"/>
    </sheetView>
  </sheetViews>
  <sheetFormatPr defaultColWidth="9.140625" defaultRowHeight="12.75"/>
  <cols>
    <col min="1" max="1" width="36.7109375" style="0" customWidth="1"/>
    <col min="2" max="2" width="17.28125" style="0" customWidth="1"/>
    <col min="3" max="3" width="17.421875" style="0" customWidth="1"/>
    <col min="4" max="4" width="16.7109375" style="0" customWidth="1"/>
    <col min="5" max="5" width="14.421875" style="0" customWidth="1"/>
    <col min="6" max="6" width="17.140625" style="0" customWidth="1"/>
    <col min="7" max="7" width="13.8515625" style="0" customWidth="1"/>
    <col min="8" max="8" width="4.421875" style="0" customWidth="1"/>
    <col min="9" max="9" width="3.8515625" style="0" customWidth="1"/>
    <col min="10" max="10" width="9.28125" style="0" customWidth="1"/>
  </cols>
  <sheetData>
    <row r="1" spans="1:9" ht="18" customHeight="1">
      <c r="A1" s="125"/>
      <c r="B1" s="125"/>
      <c r="C1" s="327" t="s">
        <v>364</v>
      </c>
      <c r="D1" s="125"/>
      <c r="E1" s="125"/>
      <c r="F1" s="125"/>
      <c r="G1" s="125"/>
      <c r="H1" s="125"/>
      <c r="I1" s="125"/>
    </row>
    <row r="2" spans="1:8" ht="13.5" thickBot="1">
      <c r="A2" s="4"/>
      <c r="B2" s="4"/>
      <c r="C2" s="4"/>
      <c r="D2" s="4"/>
      <c r="E2" s="4"/>
      <c r="F2" s="4"/>
      <c r="G2" s="4"/>
      <c r="H2" s="4"/>
    </row>
    <row r="3" spans="1:6" ht="39" customHeight="1" thickBot="1">
      <c r="A3" s="338" t="s">
        <v>363</v>
      </c>
      <c r="B3" s="339"/>
      <c r="C3" s="339"/>
      <c r="D3" s="339"/>
      <c r="E3" s="339"/>
      <c r="F3" s="340"/>
    </row>
    <row r="4" spans="1:13" ht="31.5" customHeight="1">
      <c r="A4" s="333" t="s">
        <v>159</v>
      </c>
      <c r="B4" s="333" t="s">
        <v>365</v>
      </c>
      <c r="C4" s="333" t="s">
        <v>366</v>
      </c>
      <c r="D4" s="333" t="s">
        <v>367</v>
      </c>
      <c r="E4" s="328" t="s">
        <v>368</v>
      </c>
      <c r="F4" s="333" t="s">
        <v>370</v>
      </c>
      <c r="H4" s="156"/>
      <c r="I4" s="156"/>
      <c r="J4" s="153"/>
      <c r="K4" s="153"/>
      <c r="L4" s="153"/>
      <c r="M4" s="112"/>
    </row>
    <row r="5" spans="1:13" ht="32.25" thickBot="1">
      <c r="A5" s="334"/>
      <c r="B5" s="334"/>
      <c r="C5" s="334"/>
      <c r="D5" s="334"/>
      <c r="E5" s="329" t="s">
        <v>369</v>
      </c>
      <c r="F5" s="334"/>
      <c r="G5" s="131"/>
      <c r="H5" s="156"/>
      <c r="I5" s="156"/>
      <c r="J5" s="153"/>
      <c r="K5" s="153"/>
      <c r="L5" s="153"/>
      <c r="M5" s="112"/>
    </row>
    <row r="6" spans="1:13" ht="16.5" thickBot="1">
      <c r="A6" s="330">
        <v>1</v>
      </c>
      <c r="B6" s="331" t="s">
        <v>371</v>
      </c>
      <c r="C6" s="332">
        <v>1</v>
      </c>
      <c r="D6" s="331"/>
      <c r="E6" s="331"/>
      <c r="F6" s="331">
        <v>0</v>
      </c>
      <c r="G6" s="132"/>
      <c r="H6" s="151"/>
      <c r="I6" s="151"/>
      <c r="J6" s="115"/>
      <c r="K6" s="154"/>
      <c r="L6" s="155"/>
      <c r="M6" s="112"/>
    </row>
    <row r="7" spans="1:13" ht="16.5" thickBot="1">
      <c r="A7" s="330">
        <v>2</v>
      </c>
      <c r="B7" s="331" t="s">
        <v>372</v>
      </c>
      <c r="C7" s="332">
        <v>8</v>
      </c>
      <c r="D7" s="331"/>
      <c r="E7" s="331"/>
      <c r="F7" s="331">
        <v>0</v>
      </c>
      <c r="G7" s="132"/>
      <c r="H7" s="147"/>
      <c r="I7" s="147"/>
      <c r="J7" s="147"/>
      <c r="K7" s="146"/>
      <c r="L7" s="146"/>
      <c r="M7" s="112"/>
    </row>
    <row r="8" spans="1:13" ht="16.5" thickBot="1">
      <c r="A8" s="330">
        <v>3</v>
      </c>
      <c r="B8" s="331" t="s">
        <v>373</v>
      </c>
      <c r="C8" s="332">
        <v>2</v>
      </c>
      <c r="D8" s="331"/>
      <c r="E8" s="331"/>
      <c r="F8" s="331">
        <f>D8+E8</f>
        <v>0</v>
      </c>
      <c r="G8" s="132"/>
      <c r="H8" s="147"/>
      <c r="I8" s="147"/>
      <c r="J8" s="147"/>
      <c r="K8" s="146"/>
      <c r="L8" s="146"/>
      <c r="M8" s="112"/>
    </row>
    <row r="9" spans="1:13" ht="32.25" thickBot="1">
      <c r="A9" s="330">
        <v>4</v>
      </c>
      <c r="B9" s="331" t="s">
        <v>374</v>
      </c>
      <c r="C9" s="332">
        <v>1</v>
      </c>
      <c r="D9" s="331"/>
      <c r="E9" s="331"/>
      <c r="F9" s="331">
        <f>D9+E9</f>
        <v>0</v>
      </c>
      <c r="G9" s="132"/>
      <c r="H9" s="147"/>
      <c r="I9" s="147"/>
      <c r="J9" s="147"/>
      <c r="K9" s="146"/>
      <c r="L9" s="147"/>
      <c r="M9" s="112"/>
    </row>
    <row r="10" spans="1:13" ht="39.75" customHeight="1" thickBot="1">
      <c r="A10" s="335" t="s">
        <v>375</v>
      </c>
      <c r="B10" s="336"/>
      <c r="C10" s="336"/>
      <c r="D10" s="336"/>
      <c r="E10" s="337"/>
      <c r="F10" s="331">
        <f>SUM(F6:F9)</f>
        <v>0</v>
      </c>
      <c r="G10" s="4"/>
      <c r="H10" s="116"/>
      <c r="I10" s="116"/>
      <c r="J10" s="116"/>
      <c r="K10" s="116"/>
      <c r="L10" s="116"/>
      <c r="M10" s="112"/>
    </row>
    <row r="11" spans="1:13" ht="21" customHeight="1">
      <c r="A11" s="4"/>
      <c r="B11" s="4"/>
      <c r="C11" s="4"/>
      <c r="D11" s="4"/>
      <c r="E11" s="4"/>
      <c r="F11" s="4"/>
      <c r="G11" s="4"/>
      <c r="H11" s="116"/>
      <c r="I11" s="116"/>
      <c r="J11" s="116"/>
      <c r="K11" s="116"/>
      <c r="L11" s="116"/>
      <c r="M11" s="112"/>
    </row>
    <row r="12" spans="1:13" ht="21" customHeight="1">
      <c r="A12" s="4"/>
      <c r="B12" s="4"/>
      <c r="C12" s="4"/>
      <c r="D12" s="4"/>
      <c r="E12" s="4"/>
      <c r="F12" s="4"/>
      <c r="G12" s="4"/>
      <c r="H12" s="116"/>
      <c r="I12" s="116"/>
      <c r="J12" s="116"/>
      <c r="K12" s="116"/>
      <c r="L12" s="116"/>
      <c r="M12" s="112"/>
    </row>
    <row r="13" spans="1:13" ht="29.25" customHeight="1">
      <c r="A13" s="4"/>
      <c r="B13" s="4"/>
      <c r="C13" s="4"/>
      <c r="D13" s="4"/>
      <c r="E13" s="4"/>
      <c r="F13" s="4"/>
      <c r="G13" s="4"/>
      <c r="H13" s="116"/>
      <c r="I13" s="116"/>
      <c r="J13" s="116"/>
      <c r="K13" s="116"/>
      <c r="L13" s="116"/>
      <c r="M13" s="112"/>
    </row>
    <row r="14" spans="1:13" ht="24.75" customHeight="1">
      <c r="A14" s="4"/>
      <c r="B14" s="4"/>
      <c r="C14" s="4"/>
      <c r="D14" s="4"/>
      <c r="E14" s="4"/>
      <c r="F14" s="4"/>
      <c r="G14" s="101"/>
      <c r="H14" s="116"/>
      <c r="I14" s="116"/>
      <c r="J14" s="116"/>
      <c r="K14" s="116"/>
      <c r="L14" s="116"/>
      <c r="M14" s="112"/>
    </row>
    <row r="15" spans="1:13" ht="12.75">
      <c r="A15" s="4"/>
      <c r="B15" s="4"/>
      <c r="C15" s="4"/>
      <c r="D15" s="4"/>
      <c r="E15" s="4"/>
      <c r="F15" s="4"/>
      <c r="G15" s="4"/>
      <c r="H15" s="147"/>
      <c r="I15" s="147"/>
      <c r="J15" s="147"/>
      <c r="K15" s="147"/>
      <c r="L15" s="147"/>
      <c r="M15" s="112"/>
    </row>
    <row r="16" spans="1:13" ht="12.75">
      <c r="A16" s="4"/>
      <c r="B16" s="4"/>
      <c r="C16" s="4"/>
      <c r="D16" s="4"/>
      <c r="E16" s="4"/>
      <c r="F16" s="4"/>
      <c r="G16" s="4"/>
      <c r="H16" s="147"/>
      <c r="I16" s="147"/>
      <c r="J16" s="147"/>
      <c r="K16" s="152"/>
      <c r="L16" s="152"/>
      <c r="M16" s="112"/>
    </row>
    <row r="17" spans="1:13" ht="12.75">
      <c r="A17" s="4"/>
      <c r="B17" s="4"/>
      <c r="C17" s="4"/>
      <c r="D17" s="4"/>
      <c r="E17" s="4"/>
      <c r="F17" s="4"/>
      <c r="G17" s="4"/>
      <c r="H17" s="147"/>
      <c r="I17" s="147"/>
      <c r="J17" s="147"/>
      <c r="K17" s="146"/>
      <c r="L17" s="146"/>
      <c r="M17" s="112"/>
    </row>
    <row r="18" spans="1:13" ht="12.75">
      <c r="A18" s="4"/>
      <c r="B18" s="4"/>
      <c r="C18" s="4"/>
      <c r="D18" s="4"/>
      <c r="E18" s="4"/>
      <c r="F18" s="4"/>
      <c r="G18" s="4"/>
      <c r="H18" s="147"/>
      <c r="I18" s="147"/>
      <c r="J18" s="147"/>
      <c r="K18" s="146"/>
      <c r="L18" s="146"/>
      <c r="M18" s="112"/>
    </row>
    <row r="19" spans="1:13" ht="12.75">
      <c r="A19" s="4"/>
      <c r="B19" s="4"/>
      <c r="C19" s="4"/>
      <c r="D19" s="4"/>
      <c r="E19" s="4"/>
      <c r="F19" s="4"/>
      <c r="G19" s="4"/>
      <c r="H19" s="112"/>
      <c r="I19" s="112"/>
      <c r="J19" s="112"/>
      <c r="K19" s="112"/>
      <c r="L19" s="112"/>
      <c r="M19" s="112"/>
    </row>
    <row r="20" spans="1:8" ht="14.25">
      <c r="A20" s="117"/>
      <c r="B20" s="118"/>
      <c r="C20" s="119"/>
      <c r="D20" s="118"/>
      <c r="E20" s="119"/>
      <c r="F20" s="120"/>
      <c r="G20" s="4"/>
      <c r="H20" s="4"/>
    </row>
    <row r="21" spans="1:8" ht="21" customHeight="1">
      <c r="A21" s="149"/>
      <c r="B21" s="149"/>
      <c r="C21" s="149"/>
      <c r="D21" s="149"/>
      <c r="E21" s="149"/>
      <c r="F21" s="120"/>
      <c r="G21" s="4"/>
      <c r="H21" s="4"/>
    </row>
    <row r="22" spans="1:8" ht="20.25" customHeight="1">
      <c r="A22" s="150"/>
      <c r="B22" s="150"/>
      <c r="C22" s="150"/>
      <c r="D22" s="150"/>
      <c r="E22" s="150"/>
      <c r="F22" s="120"/>
      <c r="G22" s="4"/>
      <c r="H22" s="4"/>
    </row>
    <row r="23" spans="1:8" ht="15">
      <c r="A23" s="111"/>
      <c r="B23" s="112"/>
      <c r="C23" s="112"/>
      <c r="D23" s="112"/>
      <c r="E23" s="112"/>
      <c r="F23" s="112"/>
      <c r="G23" s="4"/>
      <c r="H23" s="4"/>
    </row>
    <row r="24" spans="1:8" ht="15">
      <c r="A24" s="80"/>
      <c r="B24" s="84"/>
      <c r="C24" s="80"/>
      <c r="D24" s="4"/>
      <c r="E24" s="4"/>
      <c r="F24" s="4"/>
      <c r="G24" s="4"/>
      <c r="H24" s="4"/>
    </row>
    <row r="25" spans="1:8" ht="15">
      <c r="A25" s="80"/>
      <c r="B25" s="84"/>
      <c r="C25" s="80"/>
      <c r="D25" s="4"/>
      <c r="E25" s="4"/>
      <c r="F25" s="4"/>
      <c r="G25" s="4"/>
      <c r="H25" s="4"/>
    </row>
    <row r="26" spans="1:8" ht="15">
      <c r="A26" s="80"/>
      <c r="B26" s="85"/>
      <c r="C26" s="80"/>
      <c r="D26" s="4"/>
      <c r="E26" s="4"/>
      <c r="F26" s="4"/>
      <c r="G26" s="4"/>
      <c r="H26" s="4"/>
    </row>
    <row r="27" spans="1:8" ht="15">
      <c r="A27" s="81"/>
      <c r="B27" s="80"/>
      <c r="C27" s="80"/>
      <c r="D27" s="4"/>
      <c r="E27" s="4"/>
      <c r="F27" s="4"/>
      <c r="G27" s="4"/>
      <c r="H27" s="4"/>
    </row>
    <row r="28" spans="1:8" ht="15">
      <c r="A28" s="80"/>
      <c r="B28" s="80"/>
      <c r="C28" s="80"/>
      <c r="D28" s="4"/>
      <c r="E28" s="4"/>
      <c r="F28" s="4"/>
      <c r="G28" s="4"/>
      <c r="H28" s="4"/>
    </row>
    <row r="29" spans="1:8" ht="15">
      <c r="A29" s="81"/>
      <c r="B29" s="82"/>
      <c r="C29" s="83"/>
      <c r="D29" s="4"/>
      <c r="E29" s="4"/>
      <c r="F29" s="4"/>
      <c r="G29" s="4"/>
      <c r="H29" s="4"/>
    </row>
    <row r="30" spans="1:8" ht="15">
      <c r="A30" s="80"/>
      <c r="B30" s="84"/>
      <c r="C30" s="80"/>
      <c r="D30" s="4"/>
      <c r="E30" s="4"/>
      <c r="F30" s="4"/>
      <c r="G30" s="4"/>
      <c r="H30" s="4"/>
    </row>
    <row r="31" spans="1:8" ht="15">
      <c r="A31" s="80"/>
      <c r="B31" s="84"/>
      <c r="C31" s="80"/>
      <c r="D31" s="4"/>
      <c r="E31" s="4"/>
      <c r="F31" s="4"/>
      <c r="G31" s="4"/>
      <c r="H31" s="4"/>
    </row>
    <row r="32" spans="1:8" ht="15">
      <c r="A32" s="80"/>
      <c r="B32" s="84"/>
      <c r="C32" s="80"/>
      <c r="D32" s="4"/>
      <c r="E32" s="4"/>
      <c r="F32" s="4"/>
      <c r="G32" s="4"/>
      <c r="H32" s="4"/>
    </row>
    <row r="33" spans="1:8" ht="15">
      <c r="A33" s="80"/>
      <c r="B33" s="84"/>
      <c r="C33" s="80"/>
      <c r="D33" s="4"/>
      <c r="E33" s="4"/>
      <c r="F33" s="4"/>
      <c r="G33" s="4"/>
      <c r="H33" s="4"/>
    </row>
    <row r="34" spans="1:8" ht="15">
      <c r="A34" s="80"/>
      <c r="B34" s="84"/>
      <c r="C34" s="80"/>
      <c r="D34" s="4"/>
      <c r="E34" s="4"/>
      <c r="F34" s="4"/>
      <c r="G34" s="4"/>
      <c r="H34" s="4"/>
    </row>
    <row r="35" spans="1:8" ht="15">
      <c r="A35" s="80"/>
      <c r="B35" s="84"/>
      <c r="C35" s="80"/>
      <c r="D35" s="4"/>
      <c r="E35" s="4"/>
      <c r="F35" s="4"/>
      <c r="G35" s="4"/>
      <c r="H35" s="4"/>
    </row>
    <row r="36" spans="1:8" ht="15">
      <c r="A36" s="80"/>
      <c r="B36" s="84"/>
      <c r="C36" s="80"/>
      <c r="D36" s="4"/>
      <c r="E36" s="4"/>
      <c r="F36" s="4"/>
      <c r="G36" s="4"/>
      <c r="H36" s="4"/>
    </row>
    <row r="37" spans="1:8" ht="15">
      <c r="A37" s="80"/>
      <c r="B37" s="84"/>
      <c r="C37" s="80"/>
      <c r="D37" s="4"/>
      <c r="E37" s="4"/>
      <c r="F37" s="4"/>
      <c r="G37" s="4"/>
      <c r="H37" s="4"/>
    </row>
    <row r="38" spans="1:8" ht="15">
      <c r="A38" s="81"/>
      <c r="B38" s="86"/>
      <c r="C38" s="80"/>
      <c r="D38" s="4"/>
      <c r="E38" s="4"/>
      <c r="F38" s="4"/>
      <c r="G38" s="4"/>
      <c r="H38" s="4"/>
    </row>
    <row r="39" spans="1:8" ht="15">
      <c r="A39" s="80"/>
      <c r="B39" s="80"/>
      <c r="C39" s="80"/>
      <c r="D39" s="4"/>
      <c r="E39" s="4"/>
      <c r="F39" s="4"/>
      <c r="G39" s="4"/>
      <c r="H39" s="4"/>
    </row>
    <row r="40" spans="1:8" ht="15">
      <c r="A40" s="81"/>
      <c r="B40" s="82"/>
      <c r="C40" s="83"/>
      <c r="D40" s="4"/>
      <c r="E40" s="4"/>
      <c r="F40" s="4"/>
      <c r="G40" s="4"/>
      <c r="H40" s="4"/>
    </row>
    <row r="41" spans="1:8" ht="15">
      <c r="A41" s="80"/>
      <c r="B41" s="84"/>
      <c r="C41" s="80"/>
      <c r="D41" s="4"/>
      <c r="E41" s="4"/>
      <c r="F41" s="4"/>
      <c r="G41" s="4"/>
      <c r="H41" s="4"/>
    </row>
    <row r="42" spans="1:8" ht="15">
      <c r="A42" s="80"/>
      <c r="B42" s="84"/>
      <c r="C42" s="80"/>
      <c r="D42" s="4"/>
      <c r="E42" s="4"/>
      <c r="F42" s="4"/>
      <c r="G42" s="4"/>
      <c r="H42" s="4"/>
    </row>
    <row r="43" spans="1:8" ht="15">
      <c r="A43" s="77"/>
      <c r="B43" s="84"/>
      <c r="C43" s="80"/>
      <c r="D43" s="4"/>
      <c r="E43" s="4"/>
      <c r="F43" s="4"/>
      <c r="G43" s="4"/>
      <c r="H43" s="4"/>
    </row>
    <row r="44" spans="1:8" ht="15">
      <c r="A44" s="77"/>
      <c r="B44" s="84"/>
      <c r="C44" s="80"/>
      <c r="D44" s="4"/>
      <c r="E44" s="4"/>
      <c r="F44" s="4"/>
      <c r="G44" s="4"/>
      <c r="H44" s="4"/>
    </row>
    <row r="45" spans="1:8" ht="15">
      <c r="A45" s="77"/>
      <c r="B45" s="84"/>
      <c r="C45" s="80"/>
      <c r="D45" s="4"/>
      <c r="E45" s="4"/>
      <c r="F45" s="4"/>
      <c r="G45" s="4"/>
      <c r="H45" s="4"/>
    </row>
    <row r="46" spans="1:8" ht="15">
      <c r="A46" s="77"/>
      <c r="B46" s="84"/>
      <c r="C46" s="80"/>
      <c r="D46" s="4"/>
      <c r="E46" s="4"/>
      <c r="F46" s="4"/>
      <c r="G46" s="4"/>
      <c r="H46" s="4"/>
    </row>
    <row r="47" spans="1:8" ht="15">
      <c r="A47" s="81"/>
      <c r="B47" s="86"/>
      <c r="C47" s="80"/>
      <c r="D47" s="4"/>
      <c r="E47" s="4"/>
      <c r="F47" s="4"/>
      <c r="G47" s="4"/>
      <c r="H47" s="4"/>
    </row>
    <row r="48" spans="1:8" ht="15">
      <c r="A48" s="80"/>
      <c r="B48" s="80"/>
      <c r="C48" s="80"/>
      <c r="D48" s="4"/>
      <c r="E48" s="4"/>
      <c r="F48" s="4"/>
      <c r="G48" s="4"/>
      <c r="H48" s="4"/>
    </row>
    <row r="49" spans="1:8" ht="15">
      <c r="A49" s="81"/>
      <c r="B49" s="82"/>
      <c r="C49" s="83"/>
      <c r="D49" s="4"/>
      <c r="E49" s="4"/>
      <c r="F49" s="4"/>
      <c r="G49" s="4"/>
      <c r="H49" s="4"/>
    </row>
    <row r="50" spans="1:8" ht="15">
      <c r="A50" s="80"/>
      <c r="B50" s="84"/>
      <c r="C50" s="80"/>
      <c r="D50" s="4"/>
      <c r="E50" s="4"/>
      <c r="F50" s="4"/>
      <c r="G50" s="4"/>
      <c r="H50" s="4"/>
    </row>
    <row r="51" spans="1:8" ht="15">
      <c r="A51" s="81"/>
      <c r="B51" s="86"/>
      <c r="C51" s="80"/>
      <c r="D51" s="4"/>
      <c r="E51" s="4"/>
      <c r="F51" s="4"/>
      <c r="G51" s="4"/>
      <c r="H51" s="4"/>
    </row>
    <row r="52" spans="1:8" ht="15">
      <c r="A52" s="80"/>
      <c r="B52" s="80"/>
      <c r="C52" s="80"/>
      <c r="D52" s="4"/>
      <c r="E52" s="4"/>
      <c r="F52" s="4"/>
      <c r="G52" s="4"/>
      <c r="H52" s="4"/>
    </row>
    <row r="53" spans="1:8" ht="15">
      <c r="A53" s="87"/>
      <c r="B53" s="82"/>
      <c r="C53" s="83"/>
      <c r="D53" s="4"/>
      <c r="E53" s="4"/>
      <c r="F53" s="4"/>
      <c r="G53" s="4"/>
      <c r="H53" s="4"/>
    </row>
    <row r="54" spans="1:8" ht="15">
      <c r="A54" s="77"/>
      <c r="B54" s="84"/>
      <c r="C54" s="80"/>
      <c r="D54" s="4"/>
      <c r="E54" s="4"/>
      <c r="F54" s="4"/>
      <c r="G54" s="4"/>
      <c r="H54" s="4"/>
    </row>
    <row r="55" spans="1:8" ht="15">
      <c r="A55" s="77"/>
      <c r="B55" s="84"/>
      <c r="C55" s="80"/>
      <c r="D55" s="4"/>
      <c r="E55" s="4"/>
      <c r="F55" s="4"/>
      <c r="G55" s="4"/>
      <c r="H55" s="4"/>
    </row>
    <row r="56" spans="1:8" ht="15">
      <c r="A56" s="81"/>
      <c r="B56" s="86"/>
      <c r="C56" s="80"/>
      <c r="D56" s="4"/>
      <c r="E56" s="4"/>
      <c r="F56" s="4"/>
      <c r="G56" s="4"/>
      <c r="H56" s="4"/>
    </row>
    <row r="57" spans="1:8" ht="15">
      <c r="A57" s="80"/>
      <c r="B57" s="80"/>
      <c r="C57" s="80"/>
      <c r="D57" s="4"/>
      <c r="E57" s="4"/>
      <c r="F57" s="4"/>
      <c r="G57" s="4"/>
      <c r="H57" s="4"/>
    </row>
    <row r="58" spans="1:8" ht="15">
      <c r="A58" s="87"/>
      <c r="B58" s="82"/>
      <c r="C58" s="83"/>
      <c r="D58" s="4"/>
      <c r="E58" s="4"/>
      <c r="F58" s="4"/>
      <c r="G58" s="4"/>
      <c r="H58" s="4"/>
    </row>
    <row r="59" spans="1:8" ht="15">
      <c r="A59" s="77"/>
      <c r="B59" s="84"/>
      <c r="C59" s="80"/>
      <c r="D59" s="4"/>
      <c r="E59" s="4"/>
      <c r="F59" s="4"/>
      <c r="G59" s="4"/>
      <c r="H59" s="4"/>
    </row>
    <row r="60" spans="1:8" ht="15">
      <c r="A60" s="81"/>
      <c r="B60" s="86"/>
      <c r="C60" s="80"/>
      <c r="D60" s="4"/>
      <c r="E60" s="4"/>
      <c r="F60" s="4"/>
      <c r="G60" s="4"/>
      <c r="H60" s="4"/>
    </row>
    <row r="61" spans="1:8" ht="15">
      <c r="A61" s="80"/>
      <c r="B61" s="80"/>
      <c r="C61" s="80"/>
      <c r="D61" s="4"/>
      <c r="E61" s="4"/>
      <c r="F61" s="4"/>
      <c r="G61" s="4"/>
      <c r="H61" s="4"/>
    </row>
    <row r="62" spans="1:8" ht="15">
      <c r="A62" s="81"/>
      <c r="B62" s="83"/>
      <c r="C62" s="80"/>
      <c r="D62" s="4"/>
      <c r="E62" s="4"/>
      <c r="F62" s="4"/>
      <c r="G62" s="4"/>
      <c r="H62" s="4"/>
    </row>
    <row r="63" spans="1:8" ht="15">
      <c r="A63" s="80"/>
      <c r="B63" s="80"/>
      <c r="C63" s="80"/>
      <c r="D63" s="4"/>
      <c r="E63" s="4"/>
      <c r="F63" s="4"/>
      <c r="G63" s="4"/>
      <c r="H63" s="4"/>
    </row>
    <row r="64" spans="1:8" ht="15">
      <c r="A64" s="143"/>
      <c r="B64" s="143"/>
      <c r="C64" s="80"/>
      <c r="D64" s="4"/>
      <c r="E64" s="4"/>
      <c r="F64" s="4"/>
      <c r="G64" s="4"/>
      <c r="H64" s="4"/>
    </row>
    <row r="65" spans="1:8" ht="15">
      <c r="A65" s="80"/>
      <c r="B65" s="80"/>
      <c r="C65" s="80"/>
      <c r="D65" s="4"/>
      <c r="E65" s="4"/>
      <c r="F65" s="4"/>
      <c r="G65" s="4"/>
      <c r="H65" s="4"/>
    </row>
    <row r="66" spans="1:8" ht="15">
      <c r="A66" s="143"/>
      <c r="B66" s="143"/>
      <c r="C66" s="83"/>
      <c r="D66" s="4"/>
      <c r="E66" s="4"/>
      <c r="F66" s="4"/>
      <c r="G66" s="4"/>
      <c r="H66" s="4"/>
    </row>
    <row r="67" spans="1:8" ht="15">
      <c r="A67" s="141"/>
      <c r="B67" s="141"/>
      <c r="C67" s="80"/>
      <c r="D67" s="4"/>
      <c r="E67" s="4"/>
      <c r="F67" s="4"/>
      <c r="G67" s="4"/>
      <c r="H67" s="4"/>
    </row>
    <row r="68" spans="1:8" ht="15">
      <c r="A68" s="141"/>
      <c r="B68" s="141"/>
      <c r="C68" s="80"/>
      <c r="D68" s="4"/>
      <c r="E68" s="4"/>
      <c r="F68" s="4"/>
      <c r="G68" s="4"/>
      <c r="H68" s="4"/>
    </row>
    <row r="69" spans="1:8" ht="15">
      <c r="A69" s="141"/>
      <c r="B69" s="141"/>
      <c r="C69" s="80"/>
      <c r="D69" s="4"/>
      <c r="E69" s="4"/>
      <c r="F69" s="4"/>
      <c r="G69" s="4"/>
      <c r="H69" s="4"/>
    </row>
    <row r="70" spans="1:8" ht="15">
      <c r="A70" s="141"/>
      <c r="B70" s="141"/>
      <c r="C70" s="80"/>
      <c r="D70" s="4"/>
      <c r="E70" s="4"/>
      <c r="F70" s="4"/>
      <c r="G70" s="4"/>
      <c r="H70" s="4"/>
    </row>
    <row r="71" spans="1:8" ht="15">
      <c r="A71" s="141"/>
      <c r="B71" s="141"/>
      <c r="C71" s="80"/>
      <c r="D71" s="4"/>
      <c r="E71" s="4"/>
      <c r="F71" s="4"/>
      <c r="G71" s="4"/>
      <c r="H71" s="4"/>
    </row>
    <row r="72" spans="1:8" ht="15">
      <c r="A72" s="141"/>
      <c r="B72" s="141"/>
      <c r="C72" s="80"/>
      <c r="D72" s="4"/>
      <c r="E72" s="4"/>
      <c r="F72" s="4"/>
      <c r="G72" s="4"/>
      <c r="H72" s="4"/>
    </row>
    <row r="73" spans="1:8" ht="15">
      <c r="A73" s="141"/>
      <c r="B73" s="141"/>
      <c r="C73" s="80"/>
      <c r="D73" s="4"/>
      <c r="E73" s="4"/>
      <c r="F73" s="4"/>
      <c r="G73" s="4"/>
      <c r="H73" s="4"/>
    </row>
    <row r="74" spans="1:8" ht="15">
      <c r="A74" s="141"/>
      <c r="B74" s="141"/>
      <c r="C74" s="80"/>
      <c r="D74" s="4"/>
      <c r="E74" s="4"/>
      <c r="F74" s="4"/>
      <c r="G74" s="4"/>
      <c r="H74" s="4"/>
    </row>
    <row r="75" spans="1:8" ht="15">
      <c r="A75" s="141"/>
      <c r="B75" s="141"/>
      <c r="C75" s="80"/>
      <c r="D75" s="4"/>
      <c r="E75" s="4"/>
      <c r="F75" s="4"/>
      <c r="G75" s="4"/>
      <c r="H75" s="4"/>
    </row>
    <row r="76" spans="1:8" ht="15">
      <c r="A76" s="143"/>
      <c r="B76" s="143"/>
      <c r="C76" s="80"/>
      <c r="D76" s="4"/>
      <c r="E76" s="4"/>
      <c r="F76" s="4"/>
      <c r="G76" s="4"/>
      <c r="H76" s="4"/>
    </row>
    <row r="77" spans="1:8" ht="15">
      <c r="A77" s="80"/>
      <c r="B77" s="80"/>
      <c r="C77" s="80"/>
      <c r="D77" s="4"/>
      <c r="E77" s="4"/>
      <c r="F77" s="4"/>
      <c r="G77" s="4"/>
      <c r="H77" s="4"/>
    </row>
    <row r="78" spans="1:8" ht="15">
      <c r="A78" s="148"/>
      <c r="B78" s="148"/>
      <c r="C78" s="88"/>
      <c r="D78" s="4"/>
      <c r="E78" s="4"/>
      <c r="F78" s="4"/>
      <c r="G78" s="4"/>
      <c r="H78" s="4"/>
    </row>
    <row r="79" spans="1:8" ht="15">
      <c r="A79" s="80"/>
      <c r="B79" s="80"/>
      <c r="C79" s="80"/>
      <c r="D79" s="4"/>
      <c r="E79" s="4"/>
      <c r="F79" s="4"/>
      <c r="G79" s="4"/>
      <c r="H79" s="4"/>
    </row>
    <row r="80" spans="1:8" ht="15">
      <c r="A80" s="81"/>
      <c r="B80" s="82"/>
      <c r="C80" s="83"/>
      <c r="D80" s="4"/>
      <c r="E80" s="4"/>
      <c r="F80" s="4"/>
      <c r="G80" s="4"/>
      <c r="H80" s="4"/>
    </row>
    <row r="81" spans="1:8" ht="15">
      <c r="A81" s="80"/>
      <c r="B81" s="84"/>
      <c r="C81" s="80"/>
      <c r="D81" s="4"/>
      <c r="E81" s="4"/>
      <c r="F81" s="4"/>
      <c r="G81" s="4"/>
      <c r="H81" s="4"/>
    </row>
    <row r="82" spans="1:8" ht="15">
      <c r="A82" s="80"/>
      <c r="B82" s="84"/>
      <c r="C82" s="80"/>
      <c r="D82" s="4"/>
      <c r="E82" s="4"/>
      <c r="F82" s="4"/>
      <c r="G82" s="4"/>
      <c r="H82" s="4"/>
    </row>
    <row r="83" spans="1:8" ht="15">
      <c r="A83" s="80"/>
      <c r="B83" s="84"/>
      <c r="C83" s="80"/>
      <c r="D83" s="4"/>
      <c r="E83" s="4"/>
      <c r="F83" s="4"/>
      <c r="G83" s="4"/>
      <c r="H83" s="4"/>
    </row>
    <row r="84" spans="1:8" ht="15">
      <c r="A84" s="81"/>
      <c r="B84" s="86"/>
      <c r="C84" s="80"/>
      <c r="D84" s="4"/>
      <c r="E84" s="4"/>
      <c r="F84" s="4"/>
      <c r="G84" s="4"/>
      <c r="H84" s="4"/>
    </row>
    <row r="85" spans="1:8" ht="15">
      <c r="A85" s="80"/>
      <c r="B85" s="80"/>
      <c r="C85" s="80"/>
      <c r="D85" s="4"/>
      <c r="E85" s="4"/>
      <c r="F85" s="4"/>
      <c r="G85" s="4"/>
      <c r="H85" s="4"/>
    </row>
    <row r="86" spans="1:8" ht="15">
      <c r="A86" s="81"/>
      <c r="B86" s="82"/>
      <c r="C86" s="83"/>
      <c r="D86" s="4"/>
      <c r="E86" s="4"/>
      <c r="F86" s="4"/>
      <c r="G86" s="4"/>
      <c r="H86" s="4"/>
    </row>
    <row r="87" spans="1:8" ht="15">
      <c r="A87" s="80"/>
      <c r="B87" s="84"/>
      <c r="C87" s="80"/>
      <c r="D87" s="4"/>
      <c r="E87" s="4"/>
      <c r="F87" s="4"/>
      <c r="G87" s="4"/>
      <c r="H87" s="4"/>
    </row>
    <row r="88" spans="1:8" ht="15">
      <c r="A88" s="80"/>
      <c r="B88" s="84"/>
      <c r="C88" s="80"/>
      <c r="D88" s="4"/>
      <c r="E88" s="4"/>
      <c r="F88" s="4"/>
      <c r="G88" s="4"/>
      <c r="H88" s="4"/>
    </row>
    <row r="89" spans="1:8" ht="15">
      <c r="A89" s="80"/>
      <c r="B89" s="84"/>
      <c r="C89" s="80"/>
      <c r="D89" s="4"/>
      <c r="E89" s="4"/>
      <c r="F89" s="4"/>
      <c r="G89" s="4"/>
      <c r="H89" s="4"/>
    </row>
    <row r="90" spans="1:8" ht="15">
      <c r="A90" s="81"/>
      <c r="B90" s="86"/>
      <c r="C90" s="80"/>
      <c r="D90" s="4"/>
      <c r="E90" s="4"/>
      <c r="F90" s="4"/>
      <c r="G90" s="4"/>
      <c r="H90" s="4"/>
    </row>
    <row r="91" spans="1:8" ht="15">
      <c r="A91" s="80"/>
      <c r="B91" s="80"/>
      <c r="C91" s="80"/>
      <c r="D91" s="4"/>
      <c r="E91" s="4"/>
      <c r="F91" s="4"/>
      <c r="G91" s="4"/>
      <c r="H91" s="4"/>
    </row>
    <row r="92" spans="1:8" ht="15">
      <c r="A92" s="81"/>
      <c r="B92" s="80"/>
      <c r="C92" s="80"/>
      <c r="D92" s="4"/>
      <c r="E92" s="4"/>
      <c r="F92" s="4"/>
      <c r="G92" s="4"/>
      <c r="H92" s="4"/>
    </row>
    <row r="93" spans="1:8" ht="12.75">
      <c r="A93" s="4"/>
      <c r="B93" s="4"/>
      <c r="C93" s="4"/>
      <c r="D93" s="4"/>
      <c r="E93" s="4"/>
      <c r="F93" s="4"/>
      <c r="G93" s="4"/>
      <c r="H93" s="4"/>
    </row>
    <row r="94" spans="1:8" ht="12.75">
      <c r="A94" s="4"/>
      <c r="B94" s="4"/>
      <c r="C94" s="4"/>
      <c r="D94" s="4"/>
      <c r="E94" s="4"/>
      <c r="F94" s="4"/>
      <c r="G94" s="4"/>
      <c r="H94" s="4"/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2.75">
      <c r="A96" s="4"/>
      <c r="B96" s="4"/>
      <c r="C96" s="4"/>
      <c r="D96" s="4"/>
      <c r="E96" s="4"/>
      <c r="F96" s="4"/>
      <c r="G96" s="4"/>
      <c r="H96" s="4"/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2.75">
      <c r="A99" s="4"/>
      <c r="B99" s="4"/>
      <c r="C99" s="4"/>
      <c r="D99" s="4"/>
      <c r="E99" s="4"/>
      <c r="F99" s="4"/>
      <c r="G99" s="4"/>
      <c r="H99" s="4"/>
    </row>
  </sheetData>
  <sheetProtection/>
  <mergeCells count="41">
    <mergeCell ref="A4:A5"/>
    <mergeCell ref="B4:B5"/>
    <mergeCell ref="C4:C5"/>
    <mergeCell ref="D4:D5"/>
    <mergeCell ref="F4:F5"/>
    <mergeCell ref="J4:L4"/>
    <mergeCell ref="J5:L5"/>
    <mergeCell ref="K6:L6"/>
    <mergeCell ref="K7:L7"/>
    <mergeCell ref="K8:L8"/>
    <mergeCell ref="H8:J8"/>
    <mergeCell ref="H7:J7"/>
    <mergeCell ref="H5:I5"/>
    <mergeCell ref="H4:I4"/>
    <mergeCell ref="H17:J17"/>
    <mergeCell ref="K17:L17"/>
    <mergeCell ref="A21:E21"/>
    <mergeCell ref="A22:E22"/>
    <mergeCell ref="H6:I6"/>
    <mergeCell ref="A10:E10"/>
    <mergeCell ref="H18:J18"/>
    <mergeCell ref="H15:L15"/>
    <mergeCell ref="H16:J16"/>
    <mergeCell ref="K16:L16"/>
    <mergeCell ref="K18:L18"/>
    <mergeCell ref="H9:J9"/>
    <mergeCell ref="K9:L9"/>
    <mergeCell ref="A76:B76"/>
    <mergeCell ref="A78:B78"/>
    <mergeCell ref="A68:B68"/>
    <mergeCell ref="A69:B69"/>
    <mergeCell ref="A70:B70"/>
    <mergeCell ref="A71:B71"/>
    <mergeCell ref="A72:B72"/>
    <mergeCell ref="A73:B73"/>
    <mergeCell ref="A74:B74"/>
    <mergeCell ref="A67:B67"/>
    <mergeCell ref="A75:B75"/>
    <mergeCell ref="A64:B64"/>
    <mergeCell ref="A66:B66"/>
    <mergeCell ref="A3:F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97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view="pageBreakPreview" zoomScale="90" zoomScaleNormal="70" zoomScaleSheetLayoutView="90" zoomScalePageLayoutView="0" workbookViewId="0" topLeftCell="A1">
      <selection activeCell="A12" sqref="A12"/>
    </sheetView>
  </sheetViews>
  <sheetFormatPr defaultColWidth="9.140625" defaultRowHeight="12.75"/>
  <cols>
    <col min="1" max="1" width="36.7109375" style="0" customWidth="1"/>
    <col min="2" max="2" width="17.28125" style="0" customWidth="1"/>
    <col min="3" max="3" width="17.421875" style="0" customWidth="1"/>
    <col min="4" max="4" width="16.7109375" style="0" customWidth="1"/>
    <col min="5" max="5" width="14.421875" style="0" customWidth="1"/>
    <col min="6" max="6" width="17.140625" style="0" customWidth="1"/>
    <col min="7" max="7" width="13.8515625" style="0" customWidth="1"/>
    <col min="8" max="8" width="4.421875" style="0" customWidth="1"/>
    <col min="9" max="9" width="3.8515625" style="0" customWidth="1"/>
    <col min="10" max="10" width="9.28125" style="0" customWidth="1"/>
  </cols>
  <sheetData>
    <row r="1" spans="1:9" ht="18" customHeight="1">
      <c r="A1" s="125"/>
      <c r="B1" s="125"/>
      <c r="C1" s="125"/>
      <c r="D1" s="125"/>
      <c r="E1" s="125"/>
      <c r="F1" s="125"/>
      <c r="G1" s="125"/>
      <c r="H1" s="125"/>
      <c r="I1" s="125"/>
    </row>
    <row r="2" spans="1:8" ht="13.5" thickBot="1">
      <c r="A2" s="4"/>
      <c r="B2" s="4"/>
      <c r="C2" s="4"/>
      <c r="D2" s="4"/>
      <c r="E2" s="4"/>
      <c r="F2" s="4"/>
      <c r="G2" s="4"/>
      <c r="H2" s="4"/>
    </row>
    <row r="3" spans="1:6" ht="39" customHeight="1" thickBot="1">
      <c r="A3" s="318" t="s">
        <v>348</v>
      </c>
      <c r="B3" s="319"/>
      <c r="C3" s="319"/>
      <c r="D3" s="319"/>
      <c r="E3" s="319"/>
      <c r="F3" s="320"/>
    </row>
    <row r="4" spans="1:13" ht="31.5">
      <c r="A4" s="321" t="s">
        <v>357</v>
      </c>
      <c r="B4" s="321" t="s">
        <v>358</v>
      </c>
      <c r="C4" s="321" t="s">
        <v>349</v>
      </c>
      <c r="D4" s="323" t="s">
        <v>350</v>
      </c>
      <c r="E4" s="323" t="s">
        <v>352</v>
      </c>
      <c r="F4" s="323" t="s">
        <v>354</v>
      </c>
      <c r="H4" s="156"/>
      <c r="I4" s="156"/>
      <c r="J4" s="153"/>
      <c r="K4" s="153"/>
      <c r="L4" s="153"/>
      <c r="M4" s="112"/>
    </row>
    <row r="5" spans="1:13" ht="16.5" thickBot="1">
      <c r="A5" s="322"/>
      <c r="B5" s="322"/>
      <c r="C5" s="322"/>
      <c r="D5" s="315" t="s">
        <v>351</v>
      </c>
      <c r="E5" s="315" t="s">
        <v>353</v>
      </c>
      <c r="F5" s="315" t="s">
        <v>355</v>
      </c>
      <c r="G5" s="131"/>
      <c r="H5" s="156"/>
      <c r="I5" s="156"/>
      <c r="J5" s="153"/>
      <c r="K5" s="153"/>
      <c r="L5" s="153"/>
      <c r="M5" s="112"/>
    </row>
    <row r="6" spans="1:13" ht="16.5" thickBot="1">
      <c r="A6" s="324" t="s">
        <v>359</v>
      </c>
      <c r="B6" s="316"/>
      <c r="C6" s="316">
        <v>1</v>
      </c>
      <c r="D6" s="316"/>
      <c r="E6" s="316">
        <v>1</v>
      </c>
      <c r="F6" s="316"/>
      <c r="G6" s="132"/>
      <c r="H6" s="151"/>
      <c r="I6" s="151"/>
      <c r="J6" s="115"/>
      <c r="K6" s="154"/>
      <c r="L6" s="155"/>
      <c r="M6" s="112"/>
    </row>
    <row r="7" spans="1:13" ht="16.5" thickBot="1">
      <c r="A7" s="324" t="s">
        <v>360</v>
      </c>
      <c r="B7" s="316"/>
      <c r="C7" s="316">
        <v>1</v>
      </c>
      <c r="D7" s="316"/>
      <c r="E7" s="316">
        <v>8</v>
      </c>
      <c r="F7" s="316"/>
      <c r="G7" s="132"/>
      <c r="H7" s="147"/>
      <c r="I7" s="147"/>
      <c r="J7" s="147"/>
      <c r="K7" s="146"/>
      <c r="L7" s="146"/>
      <c r="M7" s="112"/>
    </row>
    <row r="8" spans="1:13" ht="16.5" thickBot="1">
      <c r="A8" s="324" t="s">
        <v>361</v>
      </c>
      <c r="B8" s="316"/>
      <c r="C8" s="316">
        <v>1</v>
      </c>
      <c r="D8" s="316"/>
      <c r="E8" s="316">
        <v>2</v>
      </c>
      <c r="F8" s="316"/>
      <c r="G8" s="132"/>
      <c r="H8" s="147"/>
      <c r="I8" s="147"/>
      <c r="J8" s="147"/>
      <c r="K8" s="146"/>
      <c r="L8" s="146"/>
      <c r="M8" s="112"/>
    </row>
    <row r="9" spans="1:13" ht="16.5" thickBot="1">
      <c r="A9" s="324" t="s">
        <v>362</v>
      </c>
      <c r="B9" s="316"/>
      <c r="C9" s="316">
        <v>1</v>
      </c>
      <c r="D9" s="316"/>
      <c r="E9" s="316">
        <v>1</v>
      </c>
      <c r="F9" s="316"/>
      <c r="G9" s="132"/>
      <c r="H9" s="147"/>
      <c r="I9" s="147"/>
      <c r="J9" s="147"/>
      <c r="K9" s="146"/>
      <c r="L9" s="147"/>
      <c r="M9" s="112"/>
    </row>
    <row r="10" spans="1:13" ht="39.75" customHeight="1" thickBot="1">
      <c r="A10" s="325" t="s">
        <v>356</v>
      </c>
      <c r="B10" s="326"/>
      <c r="C10" s="326"/>
      <c r="D10" s="326"/>
      <c r="E10" s="326"/>
      <c r="F10" s="317"/>
      <c r="G10" s="4"/>
      <c r="H10" s="116"/>
      <c r="I10" s="116"/>
      <c r="J10" s="116"/>
      <c r="K10" s="116"/>
      <c r="L10" s="116"/>
      <c r="M10" s="112"/>
    </row>
    <row r="11" spans="1:13" ht="21" customHeight="1">
      <c r="A11" s="4"/>
      <c r="B11" s="4"/>
      <c r="C11" s="4"/>
      <c r="D11" s="4"/>
      <c r="E11" s="4"/>
      <c r="F11" s="4"/>
      <c r="G11" s="4"/>
      <c r="H11" s="116"/>
      <c r="I11" s="116"/>
      <c r="J11" s="116"/>
      <c r="K11" s="116"/>
      <c r="L11" s="116"/>
      <c r="M11" s="112"/>
    </row>
    <row r="12" spans="1:13" ht="21" customHeight="1">
      <c r="A12" s="4"/>
      <c r="B12" s="4"/>
      <c r="C12" s="4"/>
      <c r="D12" s="4"/>
      <c r="E12" s="4"/>
      <c r="F12" s="4"/>
      <c r="G12" s="4"/>
      <c r="H12" s="116"/>
      <c r="I12" s="116"/>
      <c r="J12" s="116"/>
      <c r="K12" s="116"/>
      <c r="L12" s="116"/>
      <c r="M12" s="112"/>
    </row>
    <row r="13" spans="1:13" ht="29.25" customHeight="1">
      <c r="A13" s="4"/>
      <c r="B13" s="4"/>
      <c r="C13" s="4"/>
      <c r="D13" s="4"/>
      <c r="E13" s="4"/>
      <c r="F13" s="4"/>
      <c r="G13" s="4"/>
      <c r="H13" s="116"/>
      <c r="I13" s="116"/>
      <c r="J13" s="116"/>
      <c r="K13" s="116"/>
      <c r="L13" s="116"/>
      <c r="M13" s="112"/>
    </row>
    <row r="14" spans="1:13" ht="24.75" customHeight="1">
      <c r="A14" s="4"/>
      <c r="B14" s="4"/>
      <c r="C14" s="4"/>
      <c r="D14" s="4"/>
      <c r="E14" s="4"/>
      <c r="F14" s="4"/>
      <c r="G14" s="101"/>
      <c r="H14" s="116"/>
      <c r="I14" s="116"/>
      <c r="J14" s="116"/>
      <c r="K14" s="116"/>
      <c r="L14" s="116"/>
      <c r="M14" s="112"/>
    </row>
    <row r="15" spans="1:13" ht="12.75">
      <c r="A15" s="4"/>
      <c r="B15" s="4"/>
      <c r="C15" s="4"/>
      <c r="D15" s="4"/>
      <c r="E15" s="4"/>
      <c r="F15" s="4"/>
      <c r="G15" s="4"/>
      <c r="H15" s="147"/>
      <c r="I15" s="147"/>
      <c r="J15" s="147"/>
      <c r="K15" s="147"/>
      <c r="L15" s="147"/>
      <c r="M15" s="112"/>
    </row>
    <row r="16" spans="1:13" ht="12.75">
      <c r="A16" s="4"/>
      <c r="B16" s="4"/>
      <c r="C16" s="4"/>
      <c r="D16" s="4"/>
      <c r="E16" s="4"/>
      <c r="F16" s="4"/>
      <c r="G16" s="4"/>
      <c r="H16" s="147"/>
      <c r="I16" s="147"/>
      <c r="J16" s="147"/>
      <c r="K16" s="152"/>
      <c r="L16" s="152"/>
      <c r="M16" s="112"/>
    </row>
    <row r="17" spans="1:13" ht="12.75">
      <c r="A17" s="4"/>
      <c r="B17" s="4"/>
      <c r="C17" s="4"/>
      <c r="D17" s="4"/>
      <c r="E17" s="4"/>
      <c r="F17" s="4"/>
      <c r="G17" s="4"/>
      <c r="H17" s="147"/>
      <c r="I17" s="147"/>
      <c r="J17" s="147"/>
      <c r="K17" s="146"/>
      <c r="L17" s="146"/>
      <c r="M17" s="112"/>
    </row>
    <row r="18" spans="1:13" ht="12.75">
      <c r="A18" s="4"/>
      <c r="B18" s="4"/>
      <c r="C18" s="4"/>
      <c r="D18" s="4"/>
      <c r="E18" s="4"/>
      <c r="F18" s="4"/>
      <c r="G18" s="4"/>
      <c r="H18" s="147"/>
      <c r="I18" s="147"/>
      <c r="J18" s="147"/>
      <c r="K18" s="146"/>
      <c r="L18" s="146"/>
      <c r="M18" s="112"/>
    </row>
    <row r="19" spans="1:13" ht="12.75">
      <c r="A19" s="4"/>
      <c r="B19" s="4"/>
      <c r="C19" s="4"/>
      <c r="D19" s="4"/>
      <c r="E19" s="4"/>
      <c r="F19" s="4"/>
      <c r="G19" s="4"/>
      <c r="H19" s="112"/>
      <c r="I19" s="112"/>
      <c r="J19" s="112"/>
      <c r="K19" s="112"/>
      <c r="L19" s="112"/>
      <c r="M19" s="112"/>
    </row>
    <row r="20" spans="1:8" ht="14.25">
      <c r="A20" s="117"/>
      <c r="B20" s="118"/>
      <c r="C20" s="119"/>
      <c r="D20" s="118"/>
      <c r="E20" s="119"/>
      <c r="F20" s="120"/>
      <c r="G20" s="4"/>
      <c r="H20" s="4"/>
    </row>
    <row r="21" spans="1:8" ht="21" customHeight="1">
      <c r="A21" s="149"/>
      <c r="B21" s="149"/>
      <c r="C21" s="149"/>
      <c r="D21" s="149"/>
      <c r="E21" s="149"/>
      <c r="F21" s="120"/>
      <c r="G21" s="4"/>
      <c r="H21" s="4"/>
    </row>
    <row r="22" spans="1:8" ht="20.25" customHeight="1">
      <c r="A22" s="150"/>
      <c r="B22" s="150"/>
      <c r="C22" s="150"/>
      <c r="D22" s="150"/>
      <c r="E22" s="150"/>
      <c r="F22" s="120"/>
      <c r="G22" s="4"/>
      <c r="H22" s="4"/>
    </row>
    <row r="23" spans="1:8" ht="15">
      <c r="A23" s="111"/>
      <c r="B23" s="112"/>
      <c r="C23" s="112"/>
      <c r="D23" s="112"/>
      <c r="E23" s="112"/>
      <c r="F23" s="112"/>
      <c r="G23" s="4"/>
      <c r="H23" s="4"/>
    </row>
    <row r="24" spans="1:8" ht="15">
      <c r="A24" s="142"/>
      <c r="B24" s="142"/>
      <c r="C24" s="4"/>
      <c r="D24" s="4"/>
      <c r="E24" s="4"/>
      <c r="F24" s="4"/>
      <c r="G24" s="4"/>
      <c r="H24" s="4"/>
    </row>
    <row r="25" spans="1:8" ht="15">
      <c r="A25" s="78"/>
      <c r="B25" s="79"/>
      <c r="C25" s="4"/>
      <c r="D25" s="4"/>
      <c r="E25" s="4"/>
      <c r="F25" s="4"/>
      <c r="G25" s="4"/>
      <c r="H25" s="4"/>
    </row>
    <row r="26" spans="1:9" ht="15">
      <c r="A26" s="144" t="s">
        <v>125</v>
      </c>
      <c r="B26" s="144"/>
      <c r="C26" s="144"/>
      <c r="D26" s="144"/>
      <c r="E26" s="144"/>
      <c r="F26" s="144"/>
      <c r="G26" s="144"/>
      <c r="H26" s="92"/>
      <c r="I26" s="92"/>
    </row>
    <row r="27" spans="1:9" ht="14.25">
      <c r="A27" s="92"/>
      <c r="B27" s="92"/>
      <c r="C27" s="92"/>
      <c r="D27" s="92"/>
      <c r="E27" s="92"/>
      <c r="F27" s="92"/>
      <c r="G27" s="92"/>
      <c r="H27" s="92"/>
      <c r="I27" s="92"/>
    </row>
    <row r="28" spans="1:9" ht="14.25">
      <c r="A28" s="92" t="s">
        <v>129</v>
      </c>
      <c r="C28" s="98">
        <v>2.8</v>
      </c>
      <c r="D28" s="92"/>
      <c r="E28" s="92"/>
      <c r="F28" s="92"/>
      <c r="G28" s="92"/>
      <c r="H28" s="92"/>
      <c r="I28" s="92"/>
    </row>
    <row r="29" spans="1:9" ht="14.25">
      <c r="A29" s="92" t="s">
        <v>131</v>
      </c>
      <c r="B29" s="92"/>
      <c r="C29" s="92"/>
      <c r="D29" s="92"/>
      <c r="E29" s="92"/>
      <c r="F29" s="92"/>
      <c r="G29" s="92"/>
      <c r="H29" s="92"/>
      <c r="I29" s="92"/>
    </row>
    <row r="30" spans="1:9" ht="27.75" customHeight="1">
      <c r="A30" s="145" t="s">
        <v>11</v>
      </c>
      <c r="B30" s="145"/>
      <c r="C30" s="145"/>
      <c r="D30" s="145"/>
      <c r="E30" s="145"/>
      <c r="F30" s="145"/>
      <c r="G30" s="145"/>
      <c r="H30" s="145"/>
      <c r="I30" s="145"/>
    </row>
    <row r="31" spans="1:9" ht="60">
      <c r="A31" s="136" t="s">
        <v>2</v>
      </c>
      <c r="B31" s="136"/>
      <c r="C31" s="133" t="s">
        <v>130</v>
      </c>
      <c r="D31" s="93" t="s">
        <v>127</v>
      </c>
      <c r="E31" s="133" t="s">
        <v>126</v>
      </c>
      <c r="F31" s="133" t="s">
        <v>7</v>
      </c>
      <c r="G31" s="133" t="s">
        <v>8</v>
      </c>
      <c r="H31" s="92"/>
      <c r="I31" s="92"/>
    </row>
    <row r="32" spans="1:9" ht="15">
      <c r="A32" s="136" t="s">
        <v>128</v>
      </c>
      <c r="B32" s="136"/>
      <c r="C32" s="136"/>
      <c r="D32" s="136"/>
      <c r="E32" s="136"/>
      <c r="F32" s="136"/>
      <c r="G32" s="136"/>
      <c r="H32" s="92"/>
      <c r="I32" s="92"/>
    </row>
    <row r="33" spans="1:9" ht="14.25">
      <c r="A33" s="137" t="s">
        <v>13</v>
      </c>
      <c r="B33" s="137"/>
      <c r="C33" s="100">
        <f>Faxineiro!F18</f>
        <v>0</v>
      </c>
      <c r="D33" s="91">
        <f>22*4</f>
        <v>88</v>
      </c>
      <c r="E33" s="95">
        <f>$C$28*D33</f>
        <v>246.4</v>
      </c>
      <c r="F33" s="97">
        <f>C33*6%</f>
        <v>0</v>
      </c>
      <c r="G33" s="96">
        <f>E33-F33</f>
        <v>246.4</v>
      </c>
      <c r="H33" s="92"/>
      <c r="I33" s="92"/>
    </row>
    <row r="34" spans="1:9" ht="14.25">
      <c r="A34" s="137" t="s">
        <v>16</v>
      </c>
      <c r="B34" s="137"/>
      <c r="C34" s="100" t="e">
        <f>#REF!</f>
        <v>#REF!</v>
      </c>
      <c r="D34" s="91">
        <f aca="true" t="shared" si="0" ref="D34:D39">22*4</f>
        <v>88</v>
      </c>
      <c r="E34" s="95">
        <f aca="true" t="shared" si="1" ref="E34:E39">$C$28*D34</f>
        <v>246.4</v>
      </c>
      <c r="F34" s="97" t="e">
        <f aca="true" t="shared" si="2" ref="F34:F39">C34*6%</f>
        <v>#REF!</v>
      </c>
      <c r="G34" s="96" t="e">
        <f aca="true" t="shared" si="3" ref="G34:G39">E34-F34</f>
        <v>#REF!</v>
      </c>
      <c r="H34" s="92"/>
      <c r="I34" s="92"/>
    </row>
    <row r="35" spans="1:9" ht="14.25">
      <c r="A35" s="137" t="s">
        <v>14</v>
      </c>
      <c r="B35" s="137"/>
      <c r="C35" s="100" t="e">
        <f>#REF!</f>
        <v>#REF!</v>
      </c>
      <c r="D35" s="91">
        <f t="shared" si="0"/>
        <v>88</v>
      </c>
      <c r="E35" s="95">
        <f t="shared" si="1"/>
        <v>246.4</v>
      </c>
      <c r="F35" s="97" t="e">
        <f t="shared" si="2"/>
        <v>#REF!</v>
      </c>
      <c r="G35" s="96" t="e">
        <f t="shared" si="3"/>
        <v>#REF!</v>
      </c>
      <c r="H35" s="92"/>
      <c r="I35" s="92"/>
    </row>
    <row r="36" spans="1:9" ht="14.25">
      <c r="A36" s="137" t="s">
        <v>4</v>
      </c>
      <c r="B36" s="137"/>
      <c r="C36" s="100">
        <f>Jardineiro!F18</f>
        <v>0</v>
      </c>
      <c r="D36" s="91">
        <f t="shared" si="0"/>
        <v>88</v>
      </c>
      <c r="E36" s="95">
        <f t="shared" si="1"/>
        <v>246.4</v>
      </c>
      <c r="F36" s="97">
        <f t="shared" si="2"/>
        <v>0</v>
      </c>
      <c r="G36" s="96">
        <f t="shared" si="3"/>
        <v>246.4</v>
      </c>
      <c r="H36" s="92"/>
      <c r="I36" s="92"/>
    </row>
    <row r="37" spans="1:9" ht="14.25">
      <c r="A37" s="139" t="s">
        <v>15</v>
      </c>
      <c r="B37" s="140"/>
      <c r="C37" s="100"/>
      <c r="D37" s="91"/>
      <c r="E37" s="95"/>
      <c r="F37" s="97">
        <f t="shared" si="2"/>
        <v>0</v>
      </c>
      <c r="G37" s="96">
        <f t="shared" si="3"/>
        <v>0</v>
      </c>
      <c r="H37" s="92"/>
      <c r="I37" s="92"/>
    </row>
    <row r="38" spans="1:9" ht="14.25">
      <c r="A38" s="137" t="s">
        <v>6</v>
      </c>
      <c r="B38" s="137"/>
      <c r="C38" s="100">
        <f>Garçom!F18</f>
        <v>0</v>
      </c>
      <c r="D38" s="91">
        <f t="shared" si="0"/>
        <v>88</v>
      </c>
      <c r="E38" s="95">
        <f t="shared" si="1"/>
        <v>246.4</v>
      </c>
      <c r="F38" s="97">
        <f t="shared" si="2"/>
        <v>0</v>
      </c>
      <c r="G38" s="96">
        <f t="shared" si="3"/>
        <v>246.4</v>
      </c>
      <c r="H38" s="92"/>
      <c r="I38" s="92"/>
    </row>
    <row r="39" spans="1:9" ht="14.25">
      <c r="A39" s="137" t="s">
        <v>5</v>
      </c>
      <c r="B39" s="137"/>
      <c r="C39" s="100">
        <f>Copeira!F18</f>
        <v>0</v>
      </c>
      <c r="D39" s="91">
        <f t="shared" si="0"/>
        <v>88</v>
      </c>
      <c r="E39" s="95">
        <f t="shared" si="1"/>
        <v>246.4</v>
      </c>
      <c r="F39" s="97">
        <f t="shared" si="2"/>
        <v>0</v>
      </c>
      <c r="G39" s="96">
        <f t="shared" si="3"/>
        <v>246.4</v>
      </c>
      <c r="H39" s="92"/>
      <c r="I39" s="92"/>
    </row>
    <row r="40" spans="1:9" ht="14.25">
      <c r="A40" s="138"/>
      <c r="B40" s="138"/>
      <c r="C40" s="138"/>
      <c r="D40" s="138"/>
      <c r="E40" s="138"/>
      <c r="F40" s="138"/>
      <c r="G40" s="138"/>
      <c r="H40" s="92"/>
      <c r="I40" s="92"/>
    </row>
    <row r="41" spans="1:9" ht="14.25">
      <c r="A41" s="137"/>
      <c r="B41" s="137"/>
      <c r="C41" s="95"/>
      <c r="D41" s="91"/>
      <c r="E41" s="95"/>
      <c r="F41" s="97"/>
      <c r="G41" s="96"/>
      <c r="H41" s="92"/>
      <c r="I41" s="92"/>
    </row>
    <row r="42" spans="1:9" ht="14.25">
      <c r="A42" s="137"/>
      <c r="B42" s="137"/>
      <c r="C42" s="96"/>
      <c r="D42" s="91"/>
      <c r="E42" s="95"/>
      <c r="F42" s="97"/>
      <c r="G42" s="96"/>
      <c r="H42" s="94"/>
      <c r="I42" s="92"/>
    </row>
    <row r="43" spans="1:9" ht="14.25">
      <c r="A43" s="137"/>
      <c r="B43" s="137"/>
      <c r="C43" s="96"/>
      <c r="D43" s="91"/>
      <c r="E43" s="95"/>
      <c r="F43" s="97"/>
      <c r="G43" s="96"/>
      <c r="H43" s="94"/>
      <c r="I43" s="92"/>
    </row>
    <row r="44" spans="1:9" ht="14.25">
      <c r="A44" s="137"/>
      <c r="B44" s="137"/>
      <c r="C44" s="96"/>
      <c r="D44" s="91"/>
      <c r="E44" s="95"/>
      <c r="F44" s="97"/>
      <c r="G44" s="96"/>
      <c r="H44" s="94"/>
      <c r="I44" s="92"/>
    </row>
    <row r="45" spans="1:9" ht="14.25">
      <c r="A45" s="137"/>
      <c r="B45" s="137"/>
      <c r="C45" s="96"/>
      <c r="D45" s="91"/>
      <c r="E45" s="95"/>
      <c r="F45" s="97"/>
      <c r="G45" s="96"/>
      <c r="H45" s="94"/>
      <c r="I45" s="92"/>
    </row>
    <row r="46" spans="1:8" ht="15">
      <c r="A46" s="80"/>
      <c r="B46" s="84"/>
      <c r="C46" s="80"/>
      <c r="D46" s="4"/>
      <c r="E46" s="4"/>
      <c r="F46" s="4"/>
      <c r="G46" s="4"/>
      <c r="H46" s="4"/>
    </row>
    <row r="47" spans="1:8" ht="15">
      <c r="A47" s="80"/>
      <c r="B47" s="84"/>
      <c r="C47" s="80"/>
      <c r="D47" s="4"/>
      <c r="E47" s="4"/>
      <c r="F47" s="4"/>
      <c r="G47" s="4"/>
      <c r="H47" s="4"/>
    </row>
    <row r="48" spans="1:8" ht="15">
      <c r="A48" s="80"/>
      <c r="B48" s="84"/>
      <c r="C48" s="80"/>
      <c r="D48" s="4"/>
      <c r="E48" s="4"/>
      <c r="F48" s="4"/>
      <c r="G48" s="4"/>
      <c r="H48" s="4"/>
    </row>
    <row r="49" spans="1:8" ht="15">
      <c r="A49" s="80"/>
      <c r="B49" s="85"/>
      <c r="C49" s="80"/>
      <c r="D49" s="4"/>
      <c r="E49" s="4"/>
      <c r="F49" s="4"/>
      <c r="G49" s="4"/>
      <c r="H49" s="4"/>
    </row>
    <row r="50" spans="1:8" ht="15">
      <c r="A50" s="81"/>
      <c r="B50" s="80"/>
      <c r="C50" s="80"/>
      <c r="D50" s="4"/>
      <c r="E50" s="4"/>
      <c r="F50" s="4"/>
      <c r="G50" s="4"/>
      <c r="H50" s="4"/>
    </row>
    <row r="51" spans="1:8" ht="15">
      <c r="A51" s="80"/>
      <c r="B51" s="80"/>
      <c r="C51" s="80"/>
      <c r="D51" s="4"/>
      <c r="E51" s="4"/>
      <c r="F51" s="4"/>
      <c r="G51" s="4"/>
      <c r="H51" s="4"/>
    </row>
    <row r="52" spans="1:8" ht="15">
      <c r="A52" s="81"/>
      <c r="B52" s="82"/>
      <c r="C52" s="83"/>
      <c r="D52" s="4"/>
      <c r="E52" s="4"/>
      <c r="F52" s="4"/>
      <c r="G52" s="4"/>
      <c r="H52" s="4"/>
    </row>
    <row r="53" spans="1:8" ht="15">
      <c r="A53" s="80"/>
      <c r="B53" s="84"/>
      <c r="C53" s="80"/>
      <c r="D53" s="4"/>
      <c r="E53" s="4"/>
      <c r="F53" s="4"/>
      <c r="G53" s="4"/>
      <c r="H53" s="4"/>
    </row>
    <row r="54" spans="1:8" ht="15">
      <c r="A54" s="80"/>
      <c r="B54" s="84"/>
      <c r="C54" s="80"/>
      <c r="D54" s="4"/>
      <c r="E54" s="4"/>
      <c r="F54" s="4"/>
      <c r="G54" s="4"/>
      <c r="H54" s="4"/>
    </row>
    <row r="55" spans="1:8" ht="15">
      <c r="A55" s="80"/>
      <c r="B55" s="84"/>
      <c r="C55" s="80"/>
      <c r="D55" s="4"/>
      <c r="E55" s="4"/>
      <c r="F55" s="4"/>
      <c r="G55" s="4"/>
      <c r="H55" s="4"/>
    </row>
    <row r="56" spans="1:8" ht="15">
      <c r="A56" s="80"/>
      <c r="B56" s="84"/>
      <c r="C56" s="80"/>
      <c r="D56" s="4"/>
      <c r="E56" s="4"/>
      <c r="F56" s="4"/>
      <c r="G56" s="4"/>
      <c r="H56" s="4"/>
    </row>
    <row r="57" spans="1:8" ht="15">
      <c r="A57" s="80"/>
      <c r="B57" s="84"/>
      <c r="C57" s="80"/>
      <c r="D57" s="4"/>
      <c r="E57" s="4"/>
      <c r="F57" s="4"/>
      <c r="G57" s="4"/>
      <c r="H57" s="4"/>
    </row>
    <row r="58" spans="1:8" ht="15">
      <c r="A58" s="80"/>
      <c r="B58" s="84"/>
      <c r="C58" s="80"/>
      <c r="D58" s="4"/>
      <c r="E58" s="4"/>
      <c r="F58" s="4"/>
      <c r="G58" s="4"/>
      <c r="H58" s="4"/>
    </row>
    <row r="59" spans="1:8" ht="15">
      <c r="A59" s="80"/>
      <c r="B59" s="84"/>
      <c r="C59" s="80"/>
      <c r="D59" s="4"/>
      <c r="E59" s="4"/>
      <c r="F59" s="4"/>
      <c r="G59" s="4"/>
      <c r="H59" s="4"/>
    </row>
    <row r="60" spans="1:8" ht="15">
      <c r="A60" s="80"/>
      <c r="B60" s="84"/>
      <c r="C60" s="80"/>
      <c r="D60" s="4"/>
      <c r="E60" s="4"/>
      <c r="F60" s="4"/>
      <c r="G60" s="4"/>
      <c r="H60" s="4"/>
    </row>
    <row r="61" spans="1:8" ht="15">
      <c r="A61" s="81"/>
      <c r="B61" s="86"/>
      <c r="C61" s="80"/>
      <c r="D61" s="4"/>
      <c r="E61" s="4"/>
      <c r="F61" s="4"/>
      <c r="G61" s="4"/>
      <c r="H61" s="4"/>
    </row>
    <row r="62" spans="1:8" ht="15">
      <c r="A62" s="80"/>
      <c r="B62" s="80"/>
      <c r="C62" s="80"/>
      <c r="D62" s="4"/>
      <c r="E62" s="4"/>
      <c r="F62" s="4"/>
      <c r="G62" s="4"/>
      <c r="H62" s="4"/>
    </row>
    <row r="63" spans="1:8" ht="15">
      <c r="A63" s="81"/>
      <c r="B63" s="82"/>
      <c r="C63" s="83"/>
      <c r="D63" s="4"/>
      <c r="E63" s="4"/>
      <c r="F63" s="4"/>
      <c r="G63" s="4"/>
      <c r="H63" s="4"/>
    </row>
    <row r="64" spans="1:8" ht="15">
      <c r="A64" s="80"/>
      <c r="B64" s="84"/>
      <c r="C64" s="80"/>
      <c r="D64" s="4"/>
      <c r="E64" s="4"/>
      <c r="F64" s="4"/>
      <c r="G64" s="4"/>
      <c r="H64" s="4"/>
    </row>
    <row r="65" spans="1:8" ht="15">
      <c r="A65" s="80"/>
      <c r="B65" s="84"/>
      <c r="C65" s="80"/>
      <c r="D65" s="4"/>
      <c r="E65" s="4"/>
      <c r="F65" s="4"/>
      <c r="G65" s="4"/>
      <c r="H65" s="4"/>
    </row>
    <row r="66" spans="1:8" ht="15">
      <c r="A66" s="77"/>
      <c r="B66" s="84"/>
      <c r="C66" s="80"/>
      <c r="D66" s="4"/>
      <c r="E66" s="4"/>
      <c r="F66" s="4"/>
      <c r="G66" s="4"/>
      <c r="H66" s="4"/>
    </row>
    <row r="67" spans="1:8" ht="15">
      <c r="A67" s="77"/>
      <c r="B67" s="84"/>
      <c r="C67" s="80"/>
      <c r="D67" s="4"/>
      <c r="E67" s="4"/>
      <c r="F67" s="4"/>
      <c r="G67" s="4"/>
      <c r="H67" s="4"/>
    </row>
    <row r="68" spans="1:8" ht="15">
      <c r="A68" s="77"/>
      <c r="B68" s="84"/>
      <c r="C68" s="80"/>
      <c r="D68" s="4"/>
      <c r="E68" s="4"/>
      <c r="F68" s="4"/>
      <c r="G68" s="4"/>
      <c r="H68" s="4"/>
    </row>
    <row r="69" spans="1:8" ht="15">
      <c r="A69" s="77"/>
      <c r="B69" s="84"/>
      <c r="C69" s="80"/>
      <c r="D69" s="4"/>
      <c r="E69" s="4"/>
      <c r="F69" s="4"/>
      <c r="G69" s="4"/>
      <c r="H69" s="4"/>
    </row>
    <row r="70" spans="1:8" ht="15">
      <c r="A70" s="81"/>
      <c r="B70" s="86"/>
      <c r="C70" s="80"/>
      <c r="D70" s="4"/>
      <c r="E70" s="4"/>
      <c r="F70" s="4"/>
      <c r="G70" s="4"/>
      <c r="H70" s="4"/>
    </row>
    <row r="71" spans="1:8" ht="15">
      <c r="A71" s="80"/>
      <c r="B71" s="80"/>
      <c r="C71" s="80"/>
      <c r="D71" s="4"/>
      <c r="E71" s="4"/>
      <c r="F71" s="4"/>
      <c r="G71" s="4"/>
      <c r="H71" s="4"/>
    </row>
    <row r="72" spans="1:8" ht="15">
      <c r="A72" s="81"/>
      <c r="B72" s="82"/>
      <c r="C72" s="83"/>
      <c r="D72" s="4"/>
      <c r="E72" s="4"/>
      <c r="F72" s="4"/>
      <c r="G72" s="4"/>
      <c r="H72" s="4"/>
    </row>
    <row r="73" spans="1:8" ht="15">
      <c r="A73" s="80"/>
      <c r="B73" s="84"/>
      <c r="C73" s="80"/>
      <c r="D73" s="4"/>
      <c r="E73" s="4"/>
      <c r="F73" s="4"/>
      <c r="G73" s="4"/>
      <c r="H73" s="4"/>
    </row>
    <row r="74" spans="1:8" ht="15">
      <c r="A74" s="81"/>
      <c r="B74" s="86"/>
      <c r="C74" s="80"/>
      <c r="D74" s="4"/>
      <c r="E74" s="4"/>
      <c r="F74" s="4"/>
      <c r="G74" s="4"/>
      <c r="H74" s="4"/>
    </row>
    <row r="75" spans="1:8" ht="15">
      <c r="A75" s="80"/>
      <c r="B75" s="80"/>
      <c r="C75" s="80"/>
      <c r="D75" s="4"/>
      <c r="E75" s="4"/>
      <c r="F75" s="4"/>
      <c r="G75" s="4"/>
      <c r="H75" s="4"/>
    </row>
    <row r="76" spans="1:8" ht="15">
      <c r="A76" s="87"/>
      <c r="B76" s="82"/>
      <c r="C76" s="83"/>
      <c r="D76" s="4"/>
      <c r="E76" s="4"/>
      <c r="F76" s="4"/>
      <c r="G76" s="4"/>
      <c r="H76" s="4"/>
    </row>
    <row r="77" spans="1:8" ht="15">
      <c r="A77" s="77"/>
      <c r="B77" s="84"/>
      <c r="C77" s="80"/>
      <c r="D77" s="4"/>
      <c r="E77" s="4"/>
      <c r="F77" s="4"/>
      <c r="G77" s="4"/>
      <c r="H77" s="4"/>
    </row>
    <row r="78" spans="1:8" ht="15">
      <c r="A78" s="77"/>
      <c r="B78" s="84"/>
      <c r="C78" s="80"/>
      <c r="D78" s="4"/>
      <c r="E78" s="4"/>
      <c r="F78" s="4"/>
      <c r="G78" s="4"/>
      <c r="H78" s="4"/>
    </row>
    <row r="79" spans="1:8" ht="15">
      <c r="A79" s="81"/>
      <c r="B79" s="86"/>
      <c r="C79" s="80"/>
      <c r="D79" s="4"/>
      <c r="E79" s="4"/>
      <c r="F79" s="4"/>
      <c r="G79" s="4"/>
      <c r="H79" s="4"/>
    </row>
    <row r="80" spans="1:8" ht="15">
      <c r="A80" s="80"/>
      <c r="B80" s="80"/>
      <c r="C80" s="80"/>
      <c r="D80" s="4"/>
      <c r="E80" s="4"/>
      <c r="F80" s="4"/>
      <c r="G80" s="4"/>
      <c r="H80" s="4"/>
    </row>
    <row r="81" spans="1:8" ht="15">
      <c r="A81" s="87"/>
      <c r="B81" s="82"/>
      <c r="C81" s="83"/>
      <c r="D81" s="4"/>
      <c r="E81" s="4"/>
      <c r="F81" s="4"/>
      <c r="G81" s="4"/>
      <c r="H81" s="4"/>
    </row>
    <row r="82" spans="1:8" ht="15">
      <c r="A82" s="77"/>
      <c r="B82" s="84"/>
      <c r="C82" s="80"/>
      <c r="D82" s="4"/>
      <c r="E82" s="4"/>
      <c r="F82" s="4"/>
      <c r="G82" s="4"/>
      <c r="H82" s="4"/>
    </row>
    <row r="83" spans="1:8" ht="15">
      <c r="A83" s="81"/>
      <c r="B83" s="86"/>
      <c r="C83" s="80"/>
      <c r="D83" s="4"/>
      <c r="E83" s="4"/>
      <c r="F83" s="4"/>
      <c r="G83" s="4"/>
      <c r="H83" s="4"/>
    </row>
    <row r="84" spans="1:8" ht="15">
      <c r="A84" s="80"/>
      <c r="B84" s="80"/>
      <c r="C84" s="80"/>
      <c r="D84" s="4"/>
      <c r="E84" s="4"/>
      <c r="F84" s="4"/>
      <c r="G84" s="4"/>
      <c r="H84" s="4"/>
    </row>
    <row r="85" spans="1:8" ht="15">
      <c r="A85" s="81"/>
      <c r="B85" s="83"/>
      <c r="C85" s="80"/>
      <c r="D85" s="4"/>
      <c r="E85" s="4"/>
      <c r="F85" s="4"/>
      <c r="G85" s="4"/>
      <c r="H85" s="4"/>
    </row>
    <row r="86" spans="1:8" ht="15">
      <c r="A86" s="80"/>
      <c r="B86" s="80"/>
      <c r="C86" s="80"/>
      <c r="D86" s="4"/>
      <c r="E86" s="4"/>
      <c r="F86" s="4"/>
      <c r="G86" s="4"/>
      <c r="H86" s="4"/>
    </row>
    <row r="87" spans="1:8" ht="15">
      <c r="A87" s="143"/>
      <c r="B87" s="143"/>
      <c r="C87" s="80"/>
      <c r="D87" s="4"/>
      <c r="E87" s="4"/>
      <c r="F87" s="4"/>
      <c r="G87" s="4"/>
      <c r="H87" s="4"/>
    </row>
    <row r="88" spans="1:8" ht="15">
      <c r="A88" s="80"/>
      <c r="B88" s="80"/>
      <c r="C88" s="80"/>
      <c r="D88" s="4"/>
      <c r="E88" s="4"/>
      <c r="F88" s="4"/>
      <c r="G88" s="4"/>
      <c r="H88" s="4"/>
    </row>
    <row r="89" spans="1:8" ht="15">
      <c r="A89" s="143"/>
      <c r="B89" s="143"/>
      <c r="C89" s="83"/>
      <c r="D89" s="4"/>
      <c r="E89" s="4"/>
      <c r="F89" s="4"/>
      <c r="G89" s="4"/>
      <c r="H89" s="4"/>
    </row>
    <row r="90" spans="1:8" ht="15">
      <c r="A90" s="141"/>
      <c r="B90" s="141"/>
      <c r="C90" s="80"/>
      <c r="D90" s="4"/>
      <c r="E90" s="4"/>
      <c r="F90" s="4"/>
      <c r="G90" s="4"/>
      <c r="H90" s="4"/>
    </row>
    <row r="91" spans="1:8" ht="15">
      <c r="A91" s="141"/>
      <c r="B91" s="141"/>
      <c r="C91" s="80"/>
      <c r="D91" s="4"/>
      <c r="E91" s="4"/>
      <c r="F91" s="4"/>
      <c r="G91" s="4"/>
      <c r="H91" s="4"/>
    </row>
    <row r="92" spans="1:8" ht="15">
      <c r="A92" s="141"/>
      <c r="B92" s="141"/>
      <c r="C92" s="80"/>
      <c r="D92" s="4"/>
      <c r="E92" s="4"/>
      <c r="F92" s="4"/>
      <c r="G92" s="4"/>
      <c r="H92" s="4"/>
    </row>
    <row r="93" spans="1:8" ht="15">
      <c r="A93" s="141"/>
      <c r="B93" s="141"/>
      <c r="C93" s="80"/>
      <c r="D93" s="4"/>
      <c r="E93" s="4"/>
      <c r="F93" s="4"/>
      <c r="G93" s="4"/>
      <c r="H93" s="4"/>
    </row>
    <row r="94" spans="1:8" ht="15">
      <c r="A94" s="141"/>
      <c r="B94" s="141"/>
      <c r="C94" s="80"/>
      <c r="D94" s="4"/>
      <c r="E94" s="4"/>
      <c r="F94" s="4"/>
      <c r="G94" s="4"/>
      <c r="H94" s="4"/>
    </row>
    <row r="95" spans="1:8" ht="15">
      <c r="A95" s="141"/>
      <c r="B95" s="141"/>
      <c r="C95" s="80"/>
      <c r="D95" s="4"/>
      <c r="E95" s="4"/>
      <c r="F95" s="4"/>
      <c r="G95" s="4"/>
      <c r="H95" s="4"/>
    </row>
    <row r="96" spans="1:8" ht="15">
      <c r="A96" s="141"/>
      <c r="B96" s="141"/>
      <c r="C96" s="80"/>
      <c r="D96" s="4"/>
      <c r="E96" s="4"/>
      <c r="F96" s="4"/>
      <c r="G96" s="4"/>
      <c r="H96" s="4"/>
    </row>
    <row r="97" spans="1:8" ht="15">
      <c r="A97" s="141"/>
      <c r="B97" s="141"/>
      <c r="C97" s="80"/>
      <c r="D97" s="4"/>
      <c r="E97" s="4"/>
      <c r="F97" s="4"/>
      <c r="G97" s="4"/>
      <c r="H97" s="4"/>
    </row>
    <row r="98" spans="1:8" ht="15">
      <c r="A98" s="141"/>
      <c r="B98" s="141"/>
      <c r="C98" s="80"/>
      <c r="D98" s="4"/>
      <c r="E98" s="4"/>
      <c r="F98" s="4"/>
      <c r="G98" s="4"/>
      <c r="H98" s="4"/>
    </row>
    <row r="99" spans="1:8" ht="15">
      <c r="A99" s="143"/>
      <c r="B99" s="143"/>
      <c r="C99" s="80"/>
      <c r="D99" s="4"/>
      <c r="E99" s="4"/>
      <c r="F99" s="4"/>
      <c r="G99" s="4"/>
      <c r="H99" s="4"/>
    </row>
    <row r="100" spans="1:8" ht="15">
      <c r="A100" s="80"/>
      <c r="B100" s="80"/>
      <c r="C100" s="80"/>
      <c r="D100" s="4"/>
      <c r="E100" s="4"/>
      <c r="F100" s="4"/>
      <c r="G100" s="4"/>
      <c r="H100" s="4"/>
    </row>
    <row r="101" spans="1:8" ht="15">
      <c r="A101" s="148"/>
      <c r="B101" s="148"/>
      <c r="C101" s="88"/>
      <c r="D101" s="4"/>
      <c r="E101" s="4"/>
      <c r="F101" s="4"/>
      <c r="G101" s="4"/>
      <c r="H101" s="4"/>
    </row>
    <row r="102" spans="1:8" ht="15">
      <c r="A102" s="80"/>
      <c r="B102" s="80"/>
      <c r="C102" s="80"/>
      <c r="D102" s="4"/>
      <c r="E102" s="4"/>
      <c r="F102" s="4"/>
      <c r="G102" s="4"/>
      <c r="H102" s="4"/>
    </row>
    <row r="103" spans="1:8" ht="15">
      <c r="A103" s="81"/>
      <c r="B103" s="82"/>
      <c r="C103" s="83"/>
      <c r="D103" s="4"/>
      <c r="E103" s="4"/>
      <c r="F103" s="4"/>
      <c r="G103" s="4"/>
      <c r="H103" s="4"/>
    </row>
    <row r="104" spans="1:8" ht="15">
      <c r="A104" s="80"/>
      <c r="B104" s="84"/>
      <c r="C104" s="80"/>
      <c r="D104" s="4"/>
      <c r="E104" s="4"/>
      <c r="F104" s="4"/>
      <c r="G104" s="4"/>
      <c r="H104" s="4"/>
    </row>
    <row r="105" spans="1:8" ht="15">
      <c r="A105" s="80"/>
      <c r="B105" s="84"/>
      <c r="C105" s="80"/>
      <c r="D105" s="4"/>
      <c r="E105" s="4"/>
      <c r="F105" s="4"/>
      <c r="G105" s="4"/>
      <c r="H105" s="4"/>
    </row>
    <row r="106" spans="1:8" ht="15">
      <c r="A106" s="80"/>
      <c r="B106" s="84"/>
      <c r="C106" s="80"/>
      <c r="D106" s="4"/>
      <c r="E106" s="4"/>
      <c r="F106" s="4"/>
      <c r="G106" s="4"/>
      <c r="H106" s="4"/>
    </row>
    <row r="107" spans="1:8" ht="15">
      <c r="A107" s="81"/>
      <c r="B107" s="86"/>
      <c r="C107" s="80"/>
      <c r="D107" s="4"/>
      <c r="E107" s="4"/>
      <c r="F107" s="4"/>
      <c r="G107" s="4"/>
      <c r="H107" s="4"/>
    </row>
    <row r="108" spans="1:8" ht="15">
      <c r="A108" s="80"/>
      <c r="B108" s="80"/>
      <c r="C108" s="80"/>
      <c r="D108" s="4"/>
      <c r="E108" s="4"/>
      <c r="F108" s="4"/>
      <c r="G108" s="4"/>
      <c r="H108" s="4"/>
    </row>
    <row r="109" spans="1:8" ht="15">
      <c r="A109" s="81"/>
      <c r="B109" s="82"/>
      <c r="C109" s="83"/>
      <c r="D109" s="4"/>
      <c r="E109" s="4"/>
      <c r="F109" s="4"/>
      <c r="G109" s="4"/>
      <c r="H109" s="4"/>
    </row>
    <row r="110" spans="1:8" ht="15">
      <c r="A110" s="80"/>
      <c r="B110" s="84"/>
      <c r="C110" s="80"/>
      <c r="D110" s="4"/>
      <c r="E110" s="4"/>
      <c r="F110" s="4"/>
      <c r="G110" s="4"/>
      <c r="H110" s="4"/>
    </row>
    <row r="111" spans="1:8" ht="15">
      <c r="A111" s="80"/>
      <c r="B111" s="84"/>
      <c r="C111" s="80"/>
      <c r="D111" s="4"/>
      <c r="E111" s="4"/>
      <c r="F111" s="4"/>
      <c r="G111" s="4"/>
      <c r="H111" s="4"/>
    </row>
    <row r="112" spans="1:8" ht="15">
      <c r="A112" s="80"/>
      <c r="B112" s="84"/>
      <c r="C112" s="80"/>
      <c r="D112" s="4"/>
      <c r="E112" s="4"/>
      <c r="F112" s="4"/>
      <c r="G112" s="4"/>
      <c r="H112" s="4"/>
    </row>
    <row r="113" spans="1:8" ht="15">
      <c r="A113" s="81"/>
      <c r="B113" s="86"/>
      <c r="C113" s="80"/>
      <c r="D113" s="4"/>
      <c r="E113" s="4"/>
      <c r="F113" s="4"/>
      <c r="G113" s="4"/>
      <c r="H113" s="4"/>
    </row>
    <row r="114" spans="1:8" ht="15">
      <c r="A114" s="80"/>
      <c r="B114" s="80"/>
      <c r="C114" s="80"/>
      <c r="D114" s="4"/>
      <c r="E114" s="4"/>
      <c r="F114" s="4"/>
      <c r="G114" s="4"/>
      <c r="H114" s="4"/>
    </row>
    <row r="115" spans="1:8" ht="15">
      <c r="A115" s="81"/>
      <c r="B115" s="80"/>
      <c r="C115" s="80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2.75">
      <c r="A120" s="4"/>
      <c r="B120" s="4"/>
      <c r="C120" s="4"/>
      <c r="D120" s="4"/>
      <c r="E120" s="4"/>
      <c r="F120" s="4"/>
      <c r="G120" s="4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</sheetData>
  <sheetProtection/>
  <mergeCells count="57">
    <mergeCell ref="A101:B101"/>
    <mergeCell ref="A94:B94"/>
    <mergeCell ref="A95:B95"/>
    <mergeCell ref="A96:B96"/>
    <mergeCell ref="A97:B97"/>
    <mergeCell ref="A98:B98"/>
    <mergeCell ref="A99:B99"/>
    <mergeCell ref="A87:B87"/>
    <mergeCell ref="A89:B89"/>
    <mergeCell ref="A90:B90"/>
    <mergeCell ref="A91:B91"/>
    <mergeCell ref="A92:B92"/>
    <mergeCell ref="A93:B93"/>
    <mergeCell ref="A40:G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4:B24"/>
    <mergeCell ref="A26:G26"/>
    <mergeCell ref="A30:I30"/>
    <mergeCell ref="A31:B31"/>
    <mergeCell ref="A32:G32"/>
    <mergeCell ref="A33:B33"/>
    <mergeCell ref="H17:J17"/>
    <mergeCell ref="K17:L17"/>
    <mergeCell ref="H18:J18"/>
    <mergeCell ref="K18:L18"/>
    <mergeCell ref="A21:E21"/>
    <mergeCell ref="A22:E22"/>
    <mergeCell ref="H9:J9"/>
    <mergeCell ref="K9:L9"/>
    <mergeCell ref="A10:E10"/>
    <mergeCell ref="H15:L15"/>
    <mergeCell ref="H16:J16"/>
    <mergeCell ref="K16:L16"/>
    <mergeCell ref="H6:I6"/>
    <mergeCell ref="K6:L6"/>
    <mergeCell ref="H7:J7"/>
    <mergeCell ref="K7:L7"/>
    <mergeCell ref="H8:J8"/>
    <mergeCell ref="K8:L8"/>
    <mergeCell ref="A3:F3"/>
    <mergeCell ref="A4:A5"/>
    <mergeCell ref="B4:B5"/>
    <mergeCell ref="C4:C5"/>
    <mergeCell ref="H4:I4"/>
    <mergeCell ref="J4:L4"/>
    <mergeCell ref="H5:I5"/>
    <mergeCell ref="J5:L5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97" r:id="rId1"/>
  <rowBreaks count="1" manualBreakCount="1">
    <brk id="1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3"/>
  <sheetViews>
    <sheetView view="pageBreakPreview" zoomScaleSheetLayoutView="100" zoomScalePageLayoutView="0" workbookViewId="0" topLeftCell="A1">
      <selection activeCell="B29" sqref="B29:H29"/>
    </sheetView>
  </sheetViews>
  <sheetFormatPr defaultColWidth="9.140625" defaultRowHeight="12.75"/>
  <cols>
    <col min="1" max="1" width="6.28125" style="0" customWidth="1"/>
    <col min="2" max="2" width="11.140625" style="0" customWidth="1"/>
    <col min="3" max="3" width="10.57421875" style="0" customWidth="1"/>
    <col min="4" max="4" width="10.421875" style="0" customWidth="1"/>
    <col min="5" max="5" width="11.421875" style="0" customWidth="1"/>
    <col min="6" max="6" width="11.28125" style="0" customWidth="1"/>
    <col min="7" max="7" width="10.28125" style="0" customWidth="1"/>
    <col min="8" max="8" width="11.00390625" style="0" customWidth="1"/>
    <col min="9" max="9" width="11.8515625" style="0" customWidth="1"/>
    <col min="10" max="10" width="10.28125" style="0" bestFit="1" customWidth="1"/>
    <col min="11" max="12" width="9.28125" style="0" bestFit="1" customWidth="1"/>
  </cols>
  <sheetData>
    <row r="1" spans="1:10" ht="14.25" customHeight="1" thickBot="1">
      <c r="A1" s="230" t="s">
        <v>12</v>
      </c>
      <c r="B1" s="231"/>
      <c r="C1" s="231"/>
      <c r="D1" s="231"/>
      <c r="E1" s="231"/>
      <c r="F1" s="231"/>
      <c r="G1" s="231"/>
      <c r="H1" s="231"/>
      <c r="I1" s="232"/>
      <c r="J1" s="27"/>
    </row>
    <row r="2" spans="1:10" ht="14.25" customHeight="1">
      <c r="A2" s="233" t="s">
        <v>190</v>
      </c>
      <c r="B2" s="234"/>
      <c r="C2" s="234"/>
      <c r="D2" s="234"/>
      <c r="E2" s="234"/>
      <c r="F2" s="243" t="s">
        <v>191</v>
      </c>
      <c r="G2" s="243"/>
      <c r="H2" s="243"/>
      <c r="I2" s="244"/>
      <c r="J2" s="27"/>
    </row>
    <row r="3" spans="1:10" ht="14.25" customHeight="1" thickBot="1">
      <c r="A3" s="235"/>
      <c r="B3" s="236"/>
      <c r="C3" s="236"/>
      <c r="D3" s="236"/>
      <c r="E3" s="236"/>
      <c r="F3" s="236"/>
      <c r="G3" s="236"/>
      <c r="H3" s="236"/>
      <c r="I3" s="237"/>
      <c r="J3" s="27"/>
    </row>
    <row r="4" spans="1:10" ht="19.5" customHeight="1" thickBot="1">
      <c r="A4" s="242" t="s">
        <v>22</v>
      </c>
      <c r="B4" s="242"/>
      <c r="C4" s="242"/>
      <c r="D4" s="242"/>
      <c r="E4" s="242"/>
      <c r="F4" s="242"/>
      <c r="G4" s="242"/>
      <c r="H4" s="242"/>
      <c r="I4" s="242"/>
      <c r="J4" s="28"/>
    </row>
    <row r="5" spans="1:10" ht="14.25" customHeight="1">
      <c r="A5" s="29" t="s">
        <v>18</v>
      </c>
      <c r="B5" s="243" t="s">
        <v>192</v>
      </c>
      <c r="C5" s="243"/>
      <c r="D5" s="243"/>
      <c r="E5" s="243"/>
      <c r="F5" s="243"/>
      <c r="G5" s="243"/>
      <c r="H5" s="243"/>
      <c r="I5" s="244"/>
      <c r="J5" s="27"/>
    </row>
    <row r="6" spans="1:10" ht="14.25" customHeight="1">
      <c r="A6" s="30" t="s">
        <v>19</v>
      </c>
      <c r="B6" s="240" t="s">
        <v>376</v>
      </c>
      <c r="C6" s="240"/>
      <c r="D6" s="240"/>
      <c r="E6" s="240"/>
      <c r="F6" s="240"/>
      <c r="G6" s="240"/>
      <c r="H6" s="240"/>
      <c r="I6" s="241"/>
      <c r="J6" s="27"/>
    </row>
    <row r="7" spans="1:10" ht="14.25" customHeight="1">
      <c r="A7" s="30" t="s">
        <v>20</v>
      </c>
      <c r="B7" s="240" t="s">
        <v>377</v>
      </c>
      <c r="C7" s="240"/>
      <c r="D7" s="240"/>
      <c r="E7" s="240"/>
      <c r="F7" s="240"/>
      <c r="G7" s="240"/>
      <c r="H7" s="240"/>
      <c r="I7" s="241"/>
      <c r="J7" s="27"/>
    </row>
    <row r="8" spans="1:10" ht="14.25" customHeight="1" thickBot="1">
      <c r="A8" s="31" t="s">
        <v>21</v>
      </c>
      <c r="B8" s="238" t="s">
        <v>378</v>
      </c>
      <c r="C8" s="238"/>
      <c r="D8" s="238"/>
      <c r="E8" s="238"/>
      <c r="F8" s="238"/>
      <c r="G8" s="238"/>
      <c r="H8" s="238"/>
      <c r="I8" s="239"/>
      <c r="J8" s="27"/>
    </row>
    <row r="9" spans="1:10" s="10" customFormat="1" ht="22.5" customHeight="1" thickBot="1">
      <c r="A9" s="245" t="s">
        <v>23</v>
      </c>
      <c r="B9" s="245"/>
      <c r="C9" s="245"/>
      <c r="D9" s="245"/>
      <c r="E9" s="245"/>
      <c r="F9" s="245"/>
      <c r="G9" s="245"/>
      <c r="H9" s="245"/>
      <c r="I9" s="245"/>
      <c r="J9" s="32"/>
    </row>
    <row r="10" spans="1:10" s="10" customFormat="1" ht="25.5" customHeight="1">
      <c r="A10" s="233" t="s">
        <v>24</v>
      </c>
      <c r="B10" s="234"/>
      <c r="C10" s="234"/>
      <c r="D10" s="234"/>
      <c r="E10" s="234" t="s">
        <v>26</v>
      </c>
      <c r="F10" s="234"/>
      <c r="G10" s="246" t="s">
        <v>25</v>
      </c>
      <c r="H10" s="246"/>
      <c r="I10" s="247"/>
      <c r="J10" s="32"/>
    </row>
    <row r="11" spans="1:10" s="10" customFormat="1" ht="29.25" customHeight="1" thickBot="1">
      <c r="A11" s="250" t="s">
        <v>135</v>
      </c>
      <c r="B11" s="251"/>
      <c r="C11" s="251"/>
      <c r="D11" s="252"/>
      <c r="E11" s="248" t="s">
        <v>118</v>
      </c>
      <c r="F11" s="248"/>
      <c r="G11" s="248">
        <v>8</v>
      </c>
      <c r="H11" s="248"/>
      <c r="I11" s="249"/>
      <c r="J11" s="32"/>
    </row>
    <row r="12" spans="1:11" s="10" customFormat="1" ht="14.25" customHeight="1">
      <c r="A12" s="28"/>
      <c r="B12" s="12"/>
      <c r="C12" s="12"/>
      <c r="D12" s="12"/>
      <c r="E12" s="12"/>
      <c r="F12" s="12"/>
      <c r="G12" s="12"/>
      <c r="H12" s="12"/>
      <c r="I12" s="12"/>
      <c r="J12" s="28"/>
      <c r="K12" s="7"/>
    </row>
    <row r="13" spans="1:10" ht="14.25" customHeight="1">
      <c r="A13" s="175" t="s">
        <v>193</v>
      </c>
      <c r="B13" s="175"/>
      <c r="C13" s="175"/>
      <c r="D13" s="175"/>
      <c r="E13" s="175"/>
      <c r="F13" s="175"/>
      <c r="G13" s="175"/>
      <c r="H13" s="175"/>
      <c r="I13" s="175"/>
      <c r="J13" s="27"/>
    </row>
    <row r="14" spans="1:10" ht="14.25" customHeight="1">
      <c r="A14" s="33"/>
      <c r="B14" s="33"/>
      <c r="C14" s="33"/>
      <c r="D14" s="33"/>
      <c r="E14" s="33"/>
      <c r="F14" s="33"/>
      <c r="G14" s="33"/>
      <c r="H14" s="33"/>
      <c r="I14" s="33"/>
      <c r="J14" s="27"/>
    </row>
    <row r="15" spans="1:10" ht="14.25" customHeight="1" thickBot="1">
      <c r="A15" s="34" t="s">
        <v>27</v>
      </c>
      <c r="B15" s="14"/>
      <c r="C15" s="14"/>
      <c r="D15" s="14"/>
      <c r="E15" s="14"/>
      <c r="F15" s="14"/>
      <c r="G15" s="14"/>
      <c r="H15" s="14"/>
      <c r="I15" s="14"/>
      <c r="J15" s="27"/>
    </row>
    <row r="16" spans="1:10" ht="14.25" customHeight="1">
      <c r="A16" s="233" t="s">
        <v>28</v>
      </c>
      <c r="B16" s="234"/>
      <c r="C16" s="234"/>
      <c r="D16" s="234"/>
      <c r="E16" s="234"/>
      <c r="F16" s="234"/>
      <c r="G16" s="234"/>
      <c r="H16" s="234"/>
      <c r="I16" s="262"/>
      <c r="J16" s="35"/>
    </row>
    <row r="17" spans="1:10" ht="14.25" customHeight="1">
      <c r="A17" s="30">
        <v>1</v>
      </c>
      <c r="B17" s="240" t="s">
        <v>24</v>
      </c>
      <c r="C17" s="240"/>
      <c r="D17" s="240"/>
      <c r="E17" s="240"/>
      <c r="F17" s="257" t="s">
        <v>116</v>
      </c>
      <c r="G17" s="257"/>
      <c r="H17" s="257"/>
      <c r="I17" s="258"/>
      <c r="J17" s="27"/>
    </row>
    <row r="18" spans="1:10" ht="14.25" customHeight="1">
      <c r="A18" s="30">
        <v>2</v>
      </c>
      <c r="B18" s="240" t="s">
        <v>29</v>
      </c>
      <c r="C18" s="240"/>
      <c r="D18" s="240"/>
      <c r="E18" s="240"/>
      <c r="F18" s="254"/>
      <c r="G18" s="255"/>
      <c r="H18" s="255"/>
      <c r="I18" s="256"/>
      <c r="J18" s="27"/>
    </row>
    <row r="19" spans="1:10" ht="12.75">
      <c r="A19" s="30">
        <v>3</v>
      </c>
      <c r="B19" s="240" t="s">
        <v>2</v>
      </c>
      <c r="C19" s="240"/>
      <c r="D19" s="240"/>
      <c r="E19" s="240"/>
      <c r="F19" s="257" t="s">
        <v>117</v>
      </c>
      <c r="G19" s="257"/>
      <c r="H19" s="257"/>
      <c r="I19" s="258"/>
      <c r="J19" s="27"/>
    </row>
    <row r="20" spans="1:10" ht="13.5" thickBot="1">
      <c r="A20" s="31">
        <v>4</v>
      </c>
      <c r="B20" s="238" t="s">
        <v>30</v>
      </c>
      <c r="C20" s="238"/>
      <c r="D20" s="238"/>
      <c r="E20" s="238"/>
      <c r="F20" s="259">
        <v>41275</v>
      </c>
      <c r="G20" s="260"/>
      <c r="H20" s="260"/>
      <c r="I20" s="261"/>
      <c r="J20" s="27"/>
    </row>
    <row r="21" spans="1:10" ht="12.75">
      <c r="A21" s="36"/>
      <c r="B21" s="13"/>
      <c r="C21" s="13"/>
      <c r="D21" s="13"/>
      <c r="E21" s="13"/>
      <c r="F21" s="15"/>
      <c r="G21" s="15"/>
      <c r="H21" s="15"/>
      <c r="I21" s="15"/>
      <c r="J21" s="27"/>
    </row>
    <row r="22" spans="1:10" ht="13.5" thickBot="1">
      <c r="A22" s="186" t="s">
        <v>43</v>
      </c>
      <c r="B22" s="186"/>
      <c r="C22" s="186"/>
      <c r="D22" s="186"/>
      <c r="E22" s="186"/>
      <c r="F22" s="186"/>
      <c r="G22" s="186"/>
      <c r="H22" s="186"/>
      <c r="I22" s="186"/>
      <c r="J22" s="27"/>
    </row>
    <row r="23" spans="1:10" ht="12.75">
      <c r="A23" s="16">
        <v>1</v>
      </c>
      <c r="B23" s="226" t="s">
        <v>31</v>
      </c>
      <c r="C23" s="226"/>
      <c r="D23" s="226"/>
      <c r="E23" s="226"/>
      <c r="F23" s="226"/>
      <c r="G23" s="226"/>
      <c r="H23" s="226"/>
      <c r="I23" s="37" t="s">
        <v>1</v>
      </c>
      <c r="J23" s="27"/>
    </row>
    <row r="24" spans="1:10" ht="13.5" customHeight="1">
      <c r="A24" s="17" t="s">
        <v>18</v>
      </c>
      <c r="B24" s="209" t="s">
        <v>62</v>
      </c>
      <c r="C24" s="209"/>
      <c r="D24" s="209"/>
      <c r="E24" s="209"/>
      <c r="F24" s="209"/>
      <c r="G24" s="209"/>
      <c r="H24" s="209"/>
      <c r="I24" s="59">
        <f>F18</f>
        <v>0</v>
      </c>
      <c r="J24" s="27"/>
    </row>
    <row r="25" spans="1:10" ht="12.75" customHeight="1">
      <c r="A25" s="17" t="s">
        <v>19</v>
      </c>
      <c r="B25" s="209" t="s">
        <v>37</v>
      </c>
      <c r="C25" s="209"/>
      <c r="D25" s="209"/>
      <c r="E25" s="209"/>
      <c r="F25" s="209"/>
      <c r="G25" s="209"/>
      <c r="H25" s="209"/>
      <c r="I25" s="59"/>
      <c r="J25" s="27"/>
    </row>
    <row r="26" spans="1:10" ht="12.75" customHeight="1">
      <c r="A26" s="17" t="s">
        <v>20</v>
      </c>
      <c r="B26" s="209" t="s">
        <v>38</v>
      </c>
      <c r="C26" s="209"/>
      <c r="D26" s="209"/>
      <c r="E26" s="209"/>
      <c r="F26" s="209"/>
      <c r="G26" s="209"/>
      <c r="H26" s="209"/>
      <c r="I26" s="59"/>
      <c r="J26" s="27"/>
    </row>
    <row r="27" spans="1:10" ht="12.75" customHeight="1">
      <c r="A27" s="18" t="s">
        <v>21</v>
      </c>
      <c r="B27" s="209" t="s">
        <v>39</v>
      </c>
      <c r="C27" s="209"/>
      <c r="D27" s="209"/>
      <c r="E27" s="209"/>
      <c r="F27" s="209"/>
      <c r="G27" s="209"/>
      <c r="H27" s="209"/>
      <c r="I27" s="59"/>
      <c r="J27" s="27"/>
    </row>
    <row r="28" spans="1:14" ht="12.75" customHeight="1">
      <c r="A28" s="18" t="s">
        <v>34</v>
      </c>
      <c r="B28" s="200" t="s">
        <v>40</v>
      </c>
      <c r="C28" s="201"/>
      <c r="D28" s="201"/>
      <c r="E28" s="201"/>
      <c r="F28" s="201"/>
      <c r="G28" s="201"/>
      <c r="H28" s="253"/>
      <c r="I28" s="59"/>
      <c r="J28" s="27"/>
      <c r="N28" s="9"/>
    </row>
    <row r="29" spans="1:14" ht="12.75" customHeight="1">
      <c r="A29" s="18" t="s">
        <v>33</v>
      </c>
      <c r="B29" s="200" t="s">
        <v>41</v>
      </c>
      <c r="C29" s="201"/>
      <c r="D29" s="201"/>
      <c r="E29" s="201"/>
      <c r="F29" s="201"/>
      <c r="G29" s="201"/>
      <c r="H29" s="253"/>
      <c r="I29" s="59"/>
      <c r="J29" s="27"/>
      <c r="N29" s="9"/>
    </row>
    <row r="30" spans="1:14" ht="12.75" customHeight="1">
      <c r="A30" s="18" t="s">
        <v>35</v>
      </c>
      <c r="B30" s="200" t="s">
        <v>42</v>
      </c>
      <c r="C30" s="201"/>
      <c r="D30" s="201"/>
      <c r="E30" s="201"/>
      <c r="F30" s="201"/>
      <c r="G30" s="201"/>
      <c r="H30" s="253"/>
      <c r="I30" s="59"/>
      <c r="J30" s="27"/>
      <c r="N30" s="9"/>
    </row>
    <row r="31" spans="1:14" ht="12.75" customHeight="1">
      <c r="A31" s="18" t="s">
        <v>36</v>
      </c>
      <c r="B31" s="209" t="s">
        <v>17</v>
      </c>
      <c r="C31" s="209"/>
      <c r="D31" s="209"/>
      <c r="E31" s="209"/>
      <c r="F31" s="209"/>
      <c r="G31" s="209"/>
      <c r="H31" s="209"/>
      <c r="I31" s="59"/>
      <c r="J31" s="27"/>
      <c r="N31" s="9"/>
    </row>
    <row r="32" spans="1:14" ht="12.75" customHeight="1" thickBot="1">
      <c r="A32" s="227" t="s">
        <v>32</v>
      </c>
      <c r="B32" s="228"/>
      <c r="C32" s="228"/>
      <c r="D32" s="228"/>
      <c r="E32" s="228"/>
      <c r="F32" s="228"/>
      <c r="G32" s="228"/>
      <c r="H32" s="229"/>
      <c r="I32" s="60">
        <f>SUM(I24:I31)</f>
        <v>0</v>
      </c>
      <c r="J32" s="27"/>
      <c r="N32" s="9"/>
    </row>
    <row r="33" spans="1:10" ht="14.25" customHeight="1">
      <c r="A33" s="35"/>
      <c r="B33" s="13"/>
      <c r="C33" s="13"/>
      <c r="D33" s="13"/>
      <c r="E33" s="13"/>
      <c r="F33" s="13"/>
      <c r="G33" s="13"/>
      <c r="H33" s="13"/>
      <c r="I33" s="19"/>
      <c r="J33" s="27"/>
    </row>
    <row r="34" spans="1:10" ht="14.25" customHeight="1" thickBot="1">
      <c r="A34" s="198" t="s">
        <v>45</v>
      </c>
      <c r="B34" s="198"/>
      <c r="C34" s="198"/>
      <c r="D34" s="198"/>
      <c r="E34" s="198"/>
      <c r="F34" s="198"/>
      <c r="G34" s="198"/>
      <c r="H34" s="198"/>
      <c r="I34" s="198"/>
      <c r="J34" s="27"/>
    </row>
    <row r="35" spans="1:10" ht="14.25" customHeight="1">
      <c r="A35" s="16">
        <v>2</v>
      </c>
      <c r="B35" s="199" t="s">
        <v>46</v>
      </c>
      <c r="C35" s="178"/>
      <c r="D35" s="178"/>
      <c r="E35" s="178"/>
      <c r="F35" s="178"/>
      <c r="G35" s="178"/>
      <c r="H35" s="179"/>
      <c r="I35" s="37" t="s">
        <v>1</v>
      </c>
      <c r="J35" s="27"/>
    </row>
    <row r="36" spans="1:10" ht="14.25" customHeight="1">
      <c r="A36" s="17" t="s">
        <v>18</v>
      </c>
      <c r="B36" s="208" t="s">
        <v>47</v>
      </c>
      <c r="C36" s="208"/>
      <c r="D36" s="208"/>
      <c r="E36" s="208"/>
      <c r="F36" s="208"/>
      <c r="G36" s="208"/>
      <c r="H36" s="208"/>
      <c r="I36" s="57"/>
      <c r="J36" s="27"/>
    </row>
    <row r="37" spans="1:10" ht="14.25" customHeight="1">
      <c r="A37" s="17" t="s">
        <v>19</v>
      </c>
      <c r="B37" s="208" t="s">
        <v>48</v>
      </c>
      <c r="C37" s="208"/>
      <c r="D37" s="208"/>
      <c r="E37" s="208"/>
      <c r="F37" s="208"/>
      <c r="G37" s="208"/>
      <c r="H37" s="208"/>
      <c r="I37" s="57"/>
      <c r="J37" s="27"/>
    </row>
    <row r="38" spans="1:11" ht="14.25" customHeight="1">
      <c r="A38" s="17" t="s">
        <v>20</v>
      </c>
      <c r="B38" s="208" t="s">
        <v>49</v>
      </c>
      <c r="C38" s="208"/>
      <c r="D38" s="208"/>
      <c r="E38" s="208"/>
      <c r="F38" s="208"/>
      <c r="G38" s="208"/>
      <c r="H38" s="208"/>
      <c r="I38" s="57"/>
      <c r="J38" s="127"/>
      <c r="K38" s="109"/>
    </row>
    <row r="39" spans="1:10" ht="14.25" customHeight="1">
      <c r="A39" s="17" t="s">
        <v>21</v>
      </c>
      <c r="B39" s="208" t="s">
        <v>63</v>
      </c>
      <c r="C39" s="208"/>
      <c r="D39" s="208"/>
      <c r="E39" s="208"/>
      <c r="F39" s="208"/>
      <c r="G39" s="208"/>
      <c r="H39" s="208"/>
      <c r="I39" s="57"/>
      <c r="J39" s="27"/>
    </row>
    <row r="40" spans="1:10" ht="14.25" customHeight="1">
      <c r="A40" s="17" t="s">
        <v>34</v>
      </c>
      <c r="B40" s="208" t="s">
        <v>50</v>
      </c>
      <c r="C40" s="208"/>
      <c r="D40" s="208"/>
      <c r="E40" s="208"/>
      <c r="F40" s="208"/>
      <c r="G40" s="208"/>
      <c r="H40" s="208"/>
      <c r="I40" s="99"/>
      <c r="J40" s="127"/>
    </row>
    <row r="41" spans="1:10" ht="14.25" customHeight="1">
      <c r="A41" s="17" t="s">
        <v>33</v>
      </c>
      <c r="B41" s="208" t="s">
        <v>17</v>
      </c>
      <c r="C41" s="208"/>
      <c r="D41" s="208"/>
      <c r="E41" s="208"/>
      <c r="F41" s="208"/>
      <c r="G41" s="208"/>
      <c r="H41" s="208"/>
      <c r="I41" s="57"/>
      <c r="J41" s="27"/>
    </row>
    <row r="42" spans="1:10" ht="14.25" customHeight="1" thickBot="1">
      <c r="A42" s="157" t="s">
        <v>44</v>
      </c>
      <c r="B42" s="158"/>
      <c r="C42" s="158"/>
      <c r="D42" s="158"/>
      <c r="E42" s="158"/>
      <c r="F42" s="158"/>
      <c r="G42" s="158"/>
      <c r="H42" s="159"/>
      <c r="I42" s="58">
        <f>SUM(I36:I41)</f>
        <v>0</v>
      </c>
      <c r="J42" s="27"/>
    </row>
    <row r="43" spans="1:10" ht="14.25" customHeight="1">
      <c r="A43" s="38"/>
      <c r="B43" s="38"/>
      <c r="C43" s="38"/>
      <c r="D43" s="38"/>
      <c r="E43" s="38"/>
      <c r="F43" s="38"/>
      <c r="G43" s="38"/>
      <c r="H43" s="38"/>
      <c r="I43" s="38"/>
      <c r="J43" s="27"/>
    </row>
    <row r="44" spans="1:10" ht="14.25" customHeight="1" thickBot="1">
      <c r="A44" s="198" t="s">
        <v>51</v>
      </c>
      <c r="B44" s="198"/>
      <c r="C44" s="198"/>
      <c r="D44" s="198"/>
      <c r="E44" s="198"/>
      <c r="F44" s="198"/>
      <c r="G44" s="198"/>
      <c r="H44" s="198"/>
      <c r="I44" s="198"/>
      <c r="J44" s="27"/>
    </row>
    <row r="45" spans="1:10" ht="14.25" customHeight="1">
      <c r="A45" s="16">
        <v>3</v>
      </c>
      <c r="B45" s="213" t="s">
        <v>52</v>
      </c>
      <c r="C45" s="213"/>
      <c r="D45" s="213"/>
      <c r="E45" s="213"/>
      <c r="F45" s="213"/>
      <c r="G45" s="213"/>
      <c r="H45" s="213"/>
      <c r="I45" s="39" t="s">
        <v>1</v>
      </c>
      <c r="J45" s="27"/>
    </row>
    <row r="46" spans="1:10" ht="14.25" customHeight="1">
      <c r="A46" s="17" t="s">
        <v>18</v>
      </c>
      <c r="B46" s="208" t="s">
        <v>53</v>
      </c>
      <c r="C46" s="208"/>
      <c r="D46" s="208"/>
      <c r="E46" s="208"/>
      <c r="F46" s="208"/>
      <c r="G46" s="208"/>
      <c r="H46" s="208"/>
      <c r="I46" s="57"/>
      <c r="J46" s="27"/>
    </row>
    <row r="47" spans="1:10" ht="14.25" customHeight="1">
      <c r="A47" s="17" t="s">
        <v>19</v>
      </c>
      <c r="B47" s="208" t="s">
        <v>139</v>
      </c>
      <c r="C47" s="208"/>
      <c r="D47" s="208"/>
      <c r="E47" s="208"/>
      <c r="F47" s="208"/>
      <c r="G47" s="208"/>
      <c r="H47" s="208"/>
      <c r="I47" s="57"/>
      <c r="J47" s="27"/>
    </row>
    <row r="48" spans="1:10" ht="14.25" customHeight="1">
      <c r="A48" s="17" t="s">
        <v>20</v>
      </c>
      <c r="B48" s="208" t="s">
        <v>140</v>
      </c>
      <c r="C48" s="208"/>
      <c r="D48" s="208"/>
      <c r="E48" s="208"/>
      <c r="F48" s="208"/>
      <c r="G48" s="208"/>
      <c r="H48" s="208"/>
      <c r="I48" s="57"/>
      <c r="J48" s="27"/>
    </row>
    <row r="49" spans="1:10" ht="14.25" customHeight="1">
      <c r="A49" s="17" t="s">
        <v>21</v>
      </c>
      <c r="B49" s="160" t="s">
        <v>141</v>
      </c>
      <c r="C49" s="161"/>
      <c r="D49" s="161"/>
      <c r="E49" s="161"/>
      <c r="F49" s="161"/>
      <c r="G49" s="161"/>
      <c r="H49" s="162"/>
      <c r="I49" s="57"/>
      <c r="J49" s="27"/>
    </row>
    <row r="50" spans="1:10" ht="14.25" customHeight="1">
      <c r="A50" s="17" t="s">
        <v>34</v>
      </c>
      <c r="B50" s="208" t="s">
        <v>17</v>
      </c>
      <c r="C50" s="208"/>
      <c r="D50" s="208"/>
      <c r="E50" s="208"/>
      <c r="F50" s="208"/>
      <c r="G50" s="208"/>
      <c r="H50" s="208"/>
      <c r="I50" s="57"/>
      <c r="J50" s="127"/>
    </row>
    <row r="51" spans="1:10" ht="14.25" customHeight="1" thickBot="1">
      <c r="A51" s="214" t="s">
        <v>54</v>
      </c>
      <c r="B51" s="215"/>
      <c r="C51" s="215"/>
      <c r="D51" s="215"/>
      <c r="E51" s="215"/>
      <c r="F51" s="215"/>
      <c r="G51" s="215"/>
      <c r="H51" s="216"/>
      <c r="I51" s="58">
        <f>SUM(I46:I50)</f>
        <v>0</v>
      </c>
      <c r="J51" s="127"/>
    </row>
    <row r="52" spans="1:10" ht="14.25" customHeight="1">
      <c r="A52" s="38"/>
      <c r="B52" s="38"/>
      <c r="C52" s="38"/>
      <c r="D52" s="38"/>
      <c r="E52" s="38"/>
      <c r="F52" s="38"/>
      <c r="G52" s="38"/>
      <c r="H52" s="38"/>
      <c r="I52" s="38"/>
      <c r="J52" s="27"/>
    </row>
    <row r="53" spans="1:10" ht="14.25" customHeight="1">
      <c r="A53" s="198" t="s">
        <v>55</v>
      </c>
      <c r="B53" s="198"/>
      <c r="C53" s="198"/>
      <c r="D53" s="198"/>
      <c r="E53" s="198"/>
      <c r="F53" s="198"/>
      <c r="G53" s="198"/>
      <c r="H53" s="198"/>
      <c r="I53" s="198"/>
      <c r="J53" s="27"/>
    </row>
    <row r="54" spans="1:10" ht="14.25" customHeight="1">
      <c r="A54" s="38"/>
      <c r="B54" s="38"/>
      <c r="C54" s="38"/>
      <c r="D54" s="38"/>
      <c r="E54" s="38"/>
      <c r="F54" s="38"/>
      <c r="G54" s="38"/>
      <c r="H54" s="38"/>
      <c r="I54" s="38"/>
      <c r="J54" s="27"/>
    </row>
    <row r="55" spans="1:10" ht="14.25" customHeight="1" thickBot="1">
      <c r="A55" s="198" t="s">
        <v>65</v>
      </c>
      <c r="B55" s="198"/>
      <c r="C55" s="198"/>
      <c r="D55" s="198"/>
      <c r="E55" s="198"/>
      <c r="F55" s="198"/>
      <c r="G55" s="198"/>
      <c r="H55" s="198"/>
      <c r="I55" s="198"/>
      <c r="J55" s="27"/>
    </row>
    <row r="56" spans="1:11" ht="14.25" customHeight="1">
      <c r="A56" s="16" t="s">
        <v>56</v>
      </c>
      <c r="B56" s="199" t="s">
        <v>57</v>
      </c>
      <c r="C56" s="178"/>
      <c r="D56" s="178"/>
      <c r="E56" s="178"/>
      <c r="F56" s="178"/>
      <c r="G56" s="178"/>
      <c r="H56" s="40" t="s">
        <v>0</v>
      </c>
      <c r="I56" s="39" t="s">
        <v>1</v>
      </c>
      <c r="J56" s="27"/>
      <c r="K56" s="5"/>
    </row>
    <row r="57" spans="1:10" ht="14.25" customHeight="1">
      <c r="A57" s="17" t="s">
        <v>18</v>
      </c>
      <c r="B57" s="163" t="s">
        <v>10</v>
      </c>
      <c r="C57" s="197"/>
      <c r="D57" s="197"/>
      <c r="E57" s="197"/>
      <c r="F57" s="197"/>
      <c r="G57" s="197"/>
      <c r="H57" s="2">
        <v>0.2</v>
      </c>
      <c r="I57" s="61">
        <f>$I$24*H57</f>
        <v>0</v>
      </c>
      <c r="J57" s="27"/>
    </row>
    <row r="58" spans="1:10" ht="14.25" customHeight="1">
      <c r="A58" s="17" t="s">
        <v>19</v>
      </c>
      <c r="B58" s="163" t="s">
        <v>58</v>
      </c>
      <c r="C58" s="197"/>
      <c r="D58" s="197"/>
      <c r="E58" s="197"/>
      <c r="F58" s="197"/>
      <c r="G58" s="197"/>
      <c r="H58" s="2">
        <v>0.015</v>
      </c>
      <c r="I58" s="61">
        <f aca="true" t="shared" si="0" ref="I58:I64">$I$24*H58</f>
        <v>0</v>
      </c>
      <c r="J58" s="27"/>
    </row>
    <row r="59" spans="1:10" ht="14.25" customHeight="1">
      <c r="A59" s="17" t="s">
        <v>20</v>
      </c>
      <c r="B59" s="163" t="s">
        <v>60</v>
      </c>
      <c r="C59" s="197"/>
      <c r="D59" s="197"/>
      <c r="E59" s="197"/>
      <c r="F59" s="197"/>
      <c r="G59" s="197"/>
      <c r="H59" s="2">
        <v>0.01</v>
      </c>
      <c r="I59" s="61">
        <f t="shared" si="0"/>
        <v>0</v>
      </c>
      <c r="J59" s="27"/>
    </row>
    <row r="60" spans="1:10" ht="14.25" customHeight="1">
      <c r="A60" s="18" t="s">
        <v>21</v>
      </c>
      <c r="B60" s="163" t="s">
        <v>61</v>
      </c>
      <c r="C60" s="197"/>
      <c r="D60" s="197"/>
      <c r="E60" s="197"/>
      <c r="F60" s="197"/>
      <c r="G60" s="197"/>
      <c r="H60" s="2">
        <v>0.002</v>
      </c>
      <c r="I60" s="61">
        <f t="shared" si="0"/>
        <v>0</v>
      </c>
      <c r="J60" s="27"/>
    </row>
    <row r="61" spans="1:10" ht="14.25" customHeight="1">
      <c r="A61" s="18" t="s">
        <v>34</v>
      </c>
      <c r="B61" s="163" t="s">
        <v>80</v>
      </c>
      <c r="C61" s="197"/>
      <c r="D61" s="197"/>
      <c r="E61" s="197"/>
      <c r="F61" s="197"/>
      <c r="G61" s="197"/>
      <c r="H61" s="2">
        <v>0.025</v>
      </c>
      <c r="I61" s="61">
        <f t="shared" si="0"/>
        <v>0</v>
      </c>
      <c r="J61" s="27"/>
    </row>
    <row r="62" spans="1:10" ht="14.25" customHeight="1">
      <c r="A62" s="18" t="s">
        <v>33</v>
      </c>
      <c r="B62" s="163" t="s">
        <v>9</v>
      </c>
      <c r="C62" s="197"/>
      <c r="D62" s="197"/>
      <c r="E62" s="197"/>
      <c r="F62" s="197"/>
      <c r="G62" s="197"/>
      <c r="H62" s="2">
        <v>0.08</v>
      </c>
      <c r="I62" s="61">
        <f t="shared" si="0"/>
        <v>0</v>
      </c>
      <c r="J62" s="27"/>
    </row>
    <row r="63" spans="1:10" ht="13.5" customHeight="1">
      <c r="A63" s="18" t="s">
        <v>35</v>
      </c>
      <c r="B63" s="163" t="s">
        <v>343</v>
      </c>
      <c r="C63" s="197"/>
      <c r="D63" s="197"/>
      <c r="E63" s="197"/>
      <c r="F63" s="197"/>
      <c r="G63" s="197"/>
      <c r="H63" s="3">
        <v>0.03</v>
      </c>
      <c r="I63" s="61">
        <f t="shared" si="0"/>
        <v>0</v>
      </c>
      <c r="J63" s="27"/>
    </row>
    <row r="64" spans="1:10" ht="13.5" customHeight="1">
      <c r="A64" s="18" t="s">
        <v>36</v>
      </c>
      <c r="B64" s="163" t="s">
        <v>64</v>
      </c>
      <c r="C64" s="197"/>
      <c r="D64" s="197"/>
      <c r="E64" s="197"/>
      <c r="F64" s="197"/>
      <c r="G64" s="197"/>
      <c r="H64" s="3">
        <v>0.006</v>
      </c>
      <c r="I64" s="61">
        <f t="shared" si="0"/>
        <v>0</v>
      </c>
      <c r="J64" s="27"/>
    </row>
    <row r="65" spans="1:10" ht="15" customHeight="1" thickBot="1">
      <c r="A65" s="183" t="s">
        <v>59</v>
      </c>
      <c r="B65" s="184"/>
      <c r="C65" s="184"/>
      <c r="D65" s="184"/>
      <c r="E65" s="184"/>
      <c r="F65" s="184"/>
      <c r="G65" s="185"/>
      <c r="H65" s="1">
        <f>SUM(H57:H64)</f>
        <v>0.368</v>
      </c>
      <c r="I65" s="60">
        <f>SUM(I57:I64)</f>
        <v>0</v>
      </c>
      <c r="J65" s="27"/>
    </row>
    <row r="66" spans="1:10" ht="14.25" customHeight="1">
      <c r="A66" s="308" t="s">
        <v>344</v>
      </c>
      <c r="B66" s="308"/>
      <c r="C66" s="308"/>
      <c r="D66" s="308"/>
      <c r="E66" s="308"/>
      <c r="F66" s="308"/>
      <c r="G66" s="308"/>
      <c r="H66" s="308"/>
      <c r="I66" s="308"/>
      <c r="J66" s="27"/>
    </row>
    <row r="67" spans="1:10" ht="14.25" customHeight="1">
      <c r="A67" s="198" t="s">
        <v>66</v>
      </c>
      <c r="B67" s="198"/>
      <c r="C67" s="198"/>
      <c r="D67" s="198"/>
      <c r="E67" s="198"/>
      <c r="F67" s="198"/>
      <c r="G67" s="198"/>
      <c r="H67" s="198"/>
      <c r="I67" s="198"/>
      <c r="J67" s="27"/>
    </row>
    <row r="68" spans="1:10" ht="14.25" customHeight="1" thickBot="1">
      <c r="A68" s="35"/>
      <c r="B68" s="210"/>
      <c r="C68" s="211"/>
      <c r="D68" s="211"/>
      <c r="E68" s="211"/>
      <c r="F68" s="211"/>
      <c r="G68" s="211"/>
      <c r="H68" s="20"/>
      <c r="I68" s="6"/>
      <c r="J68" s="27"/>
    </row>
    <row r="69" spans="1:11" ht="13.5" customHeight="1">
      <c r="A69" s="16" t="s">
        <v>67</v>
      </c>
      <c r="B69" s="217" t="s">
        <v>68</v>
      </c>
      <c r="C69" s="217"/>
      <c r="D69" s="217"/>
      <c r="E69" s="217"/>
      <c r="F69" s="217"/>
      <c r="G69" s="217"/>
      <c r="H69" s="24" t="s">
        <v>0</v>
      </c>
      <c r="I69" s="25" t="s">
        <v>1</v>
      </c>
      <c r="J69" s="27"/>
      <c r="K69" s="11"/>
    </row>
    <row r="70" spans="1:10" ht="12.75">
      <c r="A70" s="41" t="s">
        <v>18</v>
      </c>
      <c r="B70" s="221" t="s">
        <v>69</v>
      </c>
      <c r="C70" s="222"/>
      <c r="D70" s="222"/>
      <c r="E70" s="222"/>
      <c r="F70" s="222"/>
      <c r="G70" s="222"/>
      <c r="H70" s="23">
        <v>0.0909</v>
      </c>
      <c r="I70" s="62">
        <f>$I$24*H70</f>
        <v>0</v>
      </c>
      <c r="J70" s="27"/>
    </row>
    <row r="71" spans="1:10" ht="13.5" customHeight="1">
      <c r="A71" s="42" t="s">
        <v>19</v>
      </c>
      <c r="B71" s="163" t="s">
        <v>119</v>
      </c>
      <c r="C71" s="202"/>
      <c r="D71" s="202"/>
      <c r="E71" s="202"/>
      <c r="F71" s="202"/>
      <c r="G71" s="202"/>
      <c r="H71" s="3">
        <v>0.0303</v>
      </c>
      <c r="I71" s="62">
        <f>$I$24*H71</f>
        <v>0</v>
      </c>
      <c r="J71" s="27"/>
    </row>
    <row r="72" spans="1:10" s="4" customFormat="1" ht="14.25" customHeight="1">
      <c r="A72" s="203" t="s">
        <v>70</v>
      </c>
      <c r="B72" s="204"/>
      <c r="C72" s="204"/>
      <c r="D72" s="204"/>
      <c r="E72" s="204"/>
      <c r="F72" s="204"/>
      <c r="G72" s="205"/>
      <c r="H72" s="2"/>
      <c r="I72" s="61">
        <f>SUM(I70:I71)</f>
        <v>0</v>
      </c>
      <c r="J72" s="35"/>
    </row>
    <row r="73" spans="1:10" s="4" customFormat="1" ht="12.75" customHeight="1">
      <c r="A73" s="42" t="s">
        <v>20</v>
      </c>
      <c r="B73" s="163" t="s">
        <v>71</v>
      </c>
      <c r="C73" s="202"/>
      <c r="D73" s="202"/>
      <c r="E73" s="202"/>
      <c r="F73" s="202"/>
      <c r="G73" s="202"/>
      <c r="H73" s="2">
        <v>0.0446</v>
      </c>
      <c r="I73" s="61">
        <f>I72*H65</f>
        <v>0</v>
      </c>
      <c r="J73" s="35"/>
    </row>
    <row r="74" spans="1:11" ht="14.25" customHeight="1" thickBot="1">
      <c r="A74" s="183" t="s">
        <v>76</v>
      </c>
      <c r="B74" s="184"/>
      <c r="C74" s="184"/>
      <c r="D74" s="184"/>
      <c r="E74" s="184"/>
      <c r="F74" s="184"/>
      <c r="G74" s="185"/>
      <c r="H74" s="1">
        <f>SUM(H70:H73)</f>
        <v>0.1658</v>
      </c>
      <c r="I74" s="60">
        <f>SUM(I72:I73)</f>
        <v>0</v>
      </c>
      <c r="J74" s="35"/>
      <c r="K74" s="11"/>
    </row>
    <row r="75" spans="1:10" ht="13.5" customHeight="1">
      <c r="A75" s="36"/>
      <c r="B75" s="43"/>
      <c r="C75" s="35"/>
      <c r="D75" s="35"/>
      <c r="E75" s="35"/>
      <c r="F75" s="35"/>
      <c r="G75" s="35"/>
      <c r="H75" s="20"/>
      <c r="I75" s="6"/>
      <c r="J75" s="35"/>
    </row>
    <row r="76" spans="1:17" ht="12.75" customHeight="1">
      <c r="A76" s="186" t="s">
        <v>72</v>
      </c>
      <c r="B76" s="186"/>
      <c r="C76" s="186"/>
      <c r="D76" s="186"/>
      <c r="E76" s="186"/>
      <c r="F76" s="186"/>
      <c r="G76" s="186"/>
      <c r="H76" s="186"/>
      <c r="I76" s="186"/>
      <c r="K76" s="126"/>
      <c r="L76" s="126"/>
      <c r="M76" s="126"/>
      <c r="N76" s="126"/>
      <c r="O76" s="126"/>
      <c r="P76" s="126"/>
      <c r="Q76" s="126"/>
    </row>
    <row r="77" spans="1:18" ht="12.75" customHeight="1" thickBot="1">
      <c r="A77" s="27"/>
      <c r="B77" s="211"/>
      <c r="C77" s="211"/>
      <c r="D77" s="211"/>
      <c r="E77" s="211"/>
      <c r="F77" s="211"/>
      <c r="G77" s="211"/>
      <c r="H77" s="21"/>
      <c r="I77" s="19"/>
      <c r="J77" s="35"/>
      <c r="K77" s="70"/>
      <c r="L77" s="126"/>
      <c r="M77" s="126"/>
      <c r="N77" s="126"/>
      <c r="O77" s="126"/>
      <c r="P77" s="126"/>
      <c r="Q77" s="126"/>
      <c r="R77" s="126"/>
    </row>
    <row r="78" spans="1:18" ht="14.25" customHeight="1">
      <c r="A78" s="16" t="s">
        <v>73</v>
      </c>
      <c r="B78" s="218" t="s">
        <v>74</v>
      </c>
      <c r="C78" s="219"/>
      <c r="D78" s="219"/>
      <c r="E78" s="219"/>
      <c r="F78" s="219"/>
      <c r="G78" s="220"/>
      <c r="H78" s="44" t="s">
        <v>0</v>
      </c>
      <c r="I78" s="25" t="s">
        <v>1</v>
      </c>
      <c r="J78" s="35"/>
      <c r="L78" s="126"/>
      <c r="M78" s="126"/>
      <c r="N78" s="126"/>
      <c r="O78" s="126"/>
      <c r="P78" s="126"/>
      <c r="Q78" s="126"/>
      <c r="R78" s="126"/>
    </row>
    <row r="79" spans="1:11" ht="15.75" customHeight="1">
      <c r="A79" s="18" t="s">
        <v>18</v>
      </c>
      <c r="B79" s="163" t="s">
        <v>121</v>
      </c>
      <c r="C79" s="197"/>
      <c r="D79" s="197"/>
      <c r="E79" s="197"/>
      <c r="F79" s="197"/>
      <c r="G79" s="197"/>
      <c r="H79" s="102">
        <v>0.0003</v>
      </c>
      <c r="I79" s="103">
        <f>I32*H79</f>
        <v>0</v>
      </c>
      <c r="J79" s="35"/>
      <c r="K79" s="11"/>
    </row>
    <row r="80" spans="1:10" ht="15.75" customHeight="1">
      <c r="A80" s="18" t="s">
        <v>19</v>
      </c>
      <c r="B80" s="163" t="s">
        <v>75</v>
      </c>
      <c r="C80" s="197"/>
      <c r="D80" s="197"/>
      <c r="E80" s="197"/>
      <c r="F80" s="197"/>
      <c r="G80" s="197"/>
      <c r="H80" s="3">
        <v>0.0001</v>
      </c>
      <c r="I80" s="61">
        <f>I79*H65</f>
        <v>0</v>
      </c>
      <c r="J80" s="35"/>
    </row>
    <row r="81" spans="1:10" ht="15.75" customHeight="1" thickBot="1">
      <c r="A81" s="183" t="s">
        <v>77</v>
      </c>
      <c r="B81" s="184"/>
      <c r="C81" s="184"/>
      <c r="D81" s="184"/>
      <c r="E81" s="184"/>
      <c r="F81" s="184"/>
      <c r="G81" s="185"/>
      <c r="H81" s="1">
        <f>SUM(H79:H80)</f>
        <v>0.0004</v>
      </c>
      <c r="I81" s="60">
        <f>SUM(I79:I80)</f>
        <v>0</v>
      </c>
      <c r="J81" s="35"/>
    </row>
    <row r="82" spans="1:10" ht="15.75" customHeight="1">
      <c r="A82" s="27"/>
      <c r="B82" s="211"/>
      <c r="C82" s="211"/>
      <c r="D82" s="211"/>
      <c r="E82" s="211"/>
      <c r="F82" s="211"/>
      <c r="G82" s="211"/>
      <c r="H82" s="20"/>
      <c r="I82" s="6"/>
      <c r="J82" s="35"/>
    </row>
    <row r="83" spans="1:10" ht="15.75" customHeight="1">
      <c r="A83" s="186" t="s">
        <v>87</v>
      </c>
      <c r="B83" s="186"/>
      <c r="C83" s="186"/>
      <c r="D83" s="186"/>
      <c r="E83" s="186"/>
      <c r="F83" s="186"/>
      <c r="G83" s="186"/>
      <c r="H83" s="186"/>
      <c r="I83" s="186"/>
      <c r="J83" s="27"/>
    </row>
    <row r="84" spans="1:10" ht="15.75" customHeight="1" thickBot="1">
      <c r="A84" s="27"/>
      <c r="B84" s="212"/>
      <c r="C84" s="212"/>
      <c r="D84" s="212"/>
      <c r="E84" s="212"/>
      <c r="F84" s="212"/>
      <c r="G84" s="212"/>
      <c r="H84" s="45"/>
      <c r="I84" s="6"/>
      <c r="J84" s="27"/>
    </row>
    <row r="85" spans="1:10" ht="12.75" customHeight="1">
      <c r="A85" s="16" t="s">
        <v>78</v>
      </c>
      <c r="B85" s="217" t="s">
        <v>79</v>
      </c>
      <c r="C85" s="217"/>
      <c r="D85" s="217"/>
      <c r="E85" s="217"/>
      <c r="F85" s="217"/>
      <c r="G85" s="217"/>
      <c r="H85" s="24" t="s">
        <v>0</v>
      </c>
      <c r="I85" s="25" t="s">
        <v>1</v>
      </c>
      <c r="J85" s="27"/>
    </row>
    <row r="86" spans="1:10" ht="12.75" customHeight="1">
      <c r="A86" s="17" t="s">
        <v>18</v>
      </c>
      <c r="B86" s="206" t="s">
        <v>81</v>
      </c>
      <c r="C86" s="206"/>
      <c r="D86" s="206"/>
      <c r="E86" s="206"/>
      <c r="F86" s="206"/>
      <c r="G86" s="207"/>
      <c r="H86" s="3">
        <v>0.0042</v>
      </c>
      <c r="I86" s="63">
        <f>I32*H86</f>
        <v>0</v>
      </c>
      <c r="J86" s="27"/>
    </row>
    <row r="87" spans="1:10" ht="13.5" customHeight="1">
      <c r="A87" s="17" t="s">
        <v>19</v>
      </c>
      <c r="B87" s="206" t="s">
        <v>82</v>
      </c>
      <c r="C87" s="206"/>
      <c r="D87" s="206"/>
      <c r="E87" s="206"/>
      <c r="F87" s="206"/>
      <c r="G87" s="207"/>
      <c r="H87" s="72">
        <v>0.00034</v>
      </c>
      <c r="I87" s="110">
        <f>I86*H62</f>
        <v>0</v>
      </c>
      <c r="J87" s="27"/>
    </row>
    <row r="88" spans="1:10" ht="13.5" customHeight="1">
      <c r="A88" s="17" t="s">
        <v>20</v>
      </c>
      <c r="B88" s="200" t="s">
        <v>83</v>
      </c>
      <c r="C88" s="201"/>
      <c r="D88" s="201"/>
      <c r="E88" s="201"/>
      <c r="F88" s="201"/>
      <c r="G88" s="201"/>
      <c r="H88" s="3">
        <v>0.0194</v>
      </c>
      <c r="I88" s="64">
        <f>I32*H88</f>
        <v>0</v>
      </c>
      <c r="J88" s="27"/>
    </row>
    <row r="89" spans="1:10" ht="13.5" customHeight="1">
      <c r="A89" s="17" t="s">
        <v>21</v>
      </c>
      <c r="B89" s="200" t="s">
        <v>123</v>
      </c>
      <c r="C89" s="201"/>
      <c r="D89" s="201"/>
      <c r="E89" s="201"/>
      <c r="F89" s="201"/>
      <c r="G89" s="201"/>
      <c r="H89" s="3">
        <v>0.0071</v>
      </c>
      <c r="I89" s="63">
        <f>I32*H89</f>
        <v>0</v>
      </c>
      <c r="J89" s="27"/>
    </row>
    <row r="90" spans="1:10" ht="15" customHeight="1">
      <c r="A90" s="17" t="s">
        <v>34</v>
      </c>
      <c r="B90" s="194" t="s">
        <v>84</v>
      </c>
      <c r="C90" s="195"/>
      <c r="D90" s="195"/>
      <c r="E90" s="195"/>
      <c r="F90" s="195"/>
      <c r="G90" s="196"/>
      <c r="H90" s="3">
        <v>0.0001</v>
      </c>
      <c r="I90" s="64">
        <f>I89*H65</f>
        <v>0</v>
      </c>
      <c r="J90" s="27"/>
    </row>
    <row r="91" spans="1:10" ht="15" customHeight="1">
      <c r="A91" s="17" t="s">
        <v>33</v>
      </c>
      <c r="B91" s="209" t="s">
        <v>345</v>
      </c>
      <c r="C91" s="209"/>
      <c r="D91" s="209"/>
      <c r="E91" s="209"/>
      <c r="F91" s="209"/>
      <c r="G91" s="200"/>
      <c r="H91" s="102">
        <v>0.0436</v>
      </c>
      <c r="I91" s="110">
        <f>I32*H91</f>
        <v>0</v>
      </c>
      <c r="J91" s="27"/>
    </row>
    <row r="92" spans="1:10" ht="15.75" customHeight="1" thickBot="1">
      <c r="A92" s="183" t="s">
        <v>85</v>
      </c>
      <c r="B92" s="184"/>
      <c r="C92" s="184"/>
      <c r="D92" s="184"/>
      <c r="E92" s="184"/>
      <c r="F92" s="184"/>
      <c r="G92" s="185"/>
      <c r="H92" s="1">
        <f>SUM(H86:H91)</f>
        <v>0.0747</v>
      </c>
      <c r="I92" s="65">
        <f>SUM(I86:I91)</f>
        <v>0</v>
      </c>
      <c r="J92" s="27"/>
    </row>
    <row r="93" spans="1:12" ht="13.5" customHeight="1">
      <c r="A93" s="27"/>
      <c r="B93" s="225"/>
      <c r="C93" s="225"/>
      <c r="D93" s="225"/>
      <c r="E93" s="225"/>
      <c r="F93" s="225"/>
      <c r="G93" s="225"/>
      <c r="H93" s="20"/>
      <c r="I93" s="6"/>
      <c r="J93" s="27"/>
      <c r="K93" s="71"/>
      <c r="L93" s="11"/>
    </row>
    <row r="94" spans="1:12" ht="14.25" customHeight="1">
      <c r="A94" s="186" t="s">
        <v>86</v>
      </c>
      <c r="B94" s="186"/>
      <c r="C94" s="186"/>
      <c r="D94" s="186"/>
      <c r="E94" s="186"/>
      <c r="F94" s="186"/>
      <c r="G94" s="186"/>
      <c r="H94" s="186"/>
      <c r="I94" s="186"/>
      <c r="J94" s="73"/>
      <c r="K94" s="70"/>
      <c r="L94" s="11"/>
    </row>
    <row r="95" spans="1:11" ht="13.5" thickBot="1">
      <c r="A95" s="27"/>
      <c r="B95" s="223"/>
      <c r="C95" s="224"/>
      <c r="D95" s="224"/>
      <c r="E95" s="224"/>
      <c r="F95" s="224"/>
      <c r="G95" s="224"/>
      <c r="H95" s="20"/>
      <c r="I95" s="22"/>
      <c r="J95" s="27"/>
      <c r="K95" s="89"/>
    </row>
    <row r="96" spans="1:11" ht="12.75" customHeight="1">
      <c r="A96" s="16" t="s">
        <v>88</v>
      </c>
      <c r="B96" s="217" t="s">
        <v>89</v>
      </c>
      <c r="C96" s="217"/>
      <c r="D96" s="217"/>
      <c r="E96" s="217"/>
      <c r="F96" s="217"/>
      <c r="G96" s="217"/>
      <c r="H96" s="24" t="s">
        <v>0</v>
      </c>
      <c r="I96" s="25" t="s">
        <v>96</v>
      </c>
      <c r="J96" s="73"/>
      <c r="K96" s="70"/>
    </row>
    <row r="97" spans="1:11" ht="12.75">
      <c r="A97" s="17" t="s">
        <v>18</v>
      </c>
      <c r="B97" s="163" t="s">
        <v>91</v>
      </c>
      <c r="C97" s="163"/>
      <c r="D97" s="163"/>
      <c r="E97" s="163"/>
      <c r="F97" s="163"/>
      <c r="G97" s="163"/>
      <c r="H97" s="54">
        <v>0.0909</v>
      </c>
      <c r="I97" s="66">
        <f>$I$32*H97</f>
        <v>0</v>
      </c>
      <c r="J97" s="27"/>
      <c r="K97" s="90"/>
    </row>
    <row r="98" spans="1:10" ht="13.5" customHeight="1">
      <c r="A98" s="17" t="s">
        <v>19</v>
      </c>
      <c r="B98" s="163" t="s">
        <v>92</v>
      </c>
      <c r="C98" s="163"/>
      <c r="D98" s="163"/>
      <c r="E98" s="163"/>
      <c r="F98" s="163"/>
      <c r="G98" s="163"/>
      <c r="H98" s="54">
        <v>0.0166</v>
      </c>
      <c r="I98" s="66">
        <f>$I$32*H98</f>
        <v>0</v>
      </c>
      <c r="J98" s="27"/>
    </row>
    <row r="99" spans="1:10" ht="12.75">
      <c r="A99" s="17" t="s">
        <v>20</v>
      </c>
      <c r="B99" s="176" t="s">
        <v>93</v>
      </c>
      <c r="C99" s="176"/>
      <c r="D99" s="176"/>
      <c r="E99" s="176"/>
      <c r="F99" s="176"/>
      <c r="G99" s="176"/>
      <c r="H99" s="54">
        <v>0.0002</v>
      </c>
      <c r="I99" s="66">
        <f>$I$32*H99</f>
        <v>0</v>
      </c>
      <c r="J99" s="27"/>
    </row>
    <row r="100" spans="1:10" ht="12.75">
      <c r="A100" s="17" t="s">
        <v>21</v>
      </c>
      <c r="B100" s="176" t="s">
        <v>94</v>
      </c>
      <c r="C100" s="176"/>
      <c r="D100" s="176"/>
      <c r="E100" s="176"/>
      <c r="F100" s="176"/>
      <c r="G100" s="176"/>
      <c r="H100" s="55">
        <v>0.0082</v>
      </c>
      <c r="I100" s="66">
        <f>$I$32*H100</f>
        <v>0</v>
      </c>
      <c r="J100" s="27"/>
    </row>
    <row r="101" spans="1:10" ht="12.75">
      <c r="A101" s="17" t="s">
        <v>34</v>
      </c>
      <c r="B101" s="176" t="s">
        <v>95</v>
      </c>
      <c r="C101" s="176"/>
      <c r="D101" s="176"/>
      <c r="E101" s="176"/>
      <c r="F101" s="176"/>
      <c r="G101" s="176"/>
      <c r="H101" s="55">
        <v>0.0003</v>
      </c>
      <c r="I101" s="66">
        <f>$I$32*H101</f>
        <v>0</v>
      </c>
      <c r="J101" s="27"/>
    </row>
    <row r="102" spans="1:10" ht="12.75" customHeight="1">
      <c r="A102" s="17" t="s">
        <v>33</v>
      </c>
      <c r="B102" s="176" t="s">
        <v>17</v>
      </c>
      <c r="C102" s="176"/>
      <c r="D102" s="176"/>
      <c r="E102" s="176"/>
      <c r="F102" s="176"/>
      <c r="G102" s="176"/>
      <c r="H102" s="55"/>
      <c r="I102" s="67"/>
      <c r="J102" s="27"/>
    </row>
    <row r="103" spans="1:11" ht="12.75">
      <c r="A103" s="180" t="s">
        <v>70</v>
      </c>
      <c r="B103" s="181"/>
      <c r="C103" s="181"/>
      <c r="D103" s="181"/>
      <c r="E103" s="181"/>
      <c r="F103" s="181"/>
      <c r="G103" s="182"/>
      <c r="H103" s="55">
        <f>SUM(H97:H102)</f>
        <v>0.1162</v>
      </c>
      <c r="I103" s="68">
        <f>SUM(I97:I102)</f>
        <v>0</v>
      </c>
      <c r="J103" s="27"/>
      <c r="K103" s="70"/>
    </row>
    <row r="104" spans="1:11" ht="15.75" customHeight="1">
      <c r="A104" s="17" t="s">
        <v>35</v>
      </c>
      <c r="B104" s="176" t="s">
        <v>104</v>
      </c>
      <c r="C104" s="176"/>
      <c r="D104" s="176"/>
      <c r="E104" s="176"/>
      <c r="F104" s="176"/>
      <c r="G104" s="176"/>
      <c r="H104" s="55">
        <v>0.0427</v>
      </c>
      <c r="I104" s="68">
        <f>I103*H65</f>
        <v>0</v>
      </c>
      <c r="J104" s="27"/>
      <c r="K104" s="70"/>
    </row>
    <row r="105" spans="1:10" ht="13.5" customHeight="1" thickBot="1">
      <c r="A105" s="227" t="s">
        <v>90</v>
      </c>
      <c r="B105" s="228"/>
      <c r="C105" s="228"/>
      <c r="D105" s="228"/>
      <c r="E105" s="228"/>
      <c r="F105" s="228"/>
      <c r="G105" s="229"/>
      <c r="H105" s="56">
        <f>SUM(H103:H104)</f>
        <v>0.1589</v>
      </c>
      <c r="I105" s="69">
        <f>SUM(I103:I104)</f>
        <v>0</v>
      </c>
      <c r="J105" s="27"/>
    </row>
    <row r="106" spans="1:11" ht="14.25" customHeight="1">
      <c r="A106" s="27"/>
      <c r="B106" s="186"/>
      <c r="C106" s="186"/>
      <c r="D106" s="186"/>
      <c r="E106" s="186"/>
      <c r="F106" s="186"/>
      <c r="G106" s="186"/>
      <c r="H106" s="21"/>
      <c r="I106" s="19"/>
      <c r="J106" s="27"/>
      <c r="K106" s="70"/>
    </row>
    <row r="107" spans="1:11" ht="16.5" customHeight="1">
      <c r="A107" s="190" t="s">
        <v>97</v>
      </c>
      <c r="B107" s="190"/>
      <c r="C107" s="190"/>
      <c r="D107" s="190"/>
      <c r="E107" s="190"/>
      <c r="F107" s="190"/>
      <c r="G107" s="190"/>
      <c r="H107" s="190"/>
      <c r="I107" s="190"/>
      <c r="J107" s="27"/>
      <c r="K107" s="70"/>
    </row>
    <row r="108" spans="1:10" ht="17.25" customHeight="1" thickBot="1">
      <c r="A108" s="27"/>
      <c r="B108" s="186"/>
      <c r="C108" s="186"/>
      <c r="D108" s="186"/>
      <c r="E108" s="186"/>
      <c r="F108" s="186"/>
      <c r="G108" s="186"/>
      <c r="H108" s="45"/>
      <c r="I108" s="45"/>
      <c r="J108" s="27"/>
    </row>
    <row r="109" spans="1:10" ht="14.25" customHeight="1">
      <c r="A109" s="16">
        <v>4</v>
      </c>
      <c r="B109" s="312" t="s">
        <v>98</v>
      </c>
      <c r="C109" s="313"/>
      <c r="D109" s="313"/>
      <c r="E109" s="313"/>
      <c r="F109" s="313"/>
      <c r="G109" s="313"/>
      <c r="H109" s="314"/>
      <c r="I109" s="25" t="s">
        <v>1</v>
      </c>
      <c r="J109" s="27"/>
    </row>
    <row r="110" spans="1:10" ht="12.75">
      <c r="A110" s="17" t="s">
        <v>56</v>
      </c>
      <c r="B110" s="309" t="s">
        <v>346</v>
      </c>
      <c r="C110" s="310"/>
      <c r="D110" s="310"/>
      <c r="E110" s="310"/>
      <c r="F110" s="310"/>
      <c r="G110" s="311"/>
      <c r="H110" s="54">
        <v>0.368</v>
      </c>
      <c r="I110" s="26">
        <f>I65</f>
        <v>0</v>
      </c>
      <c r="J110" s="27"/>
    </row>
    <row r="111" spans="1:10" ht="12.75">
      <c r="A111" s="17" t="s">
        <v>99</v>
      </c>
      <c r="B111" s="309" t="s">
        <v>68</v>
      </c>
      <c r="C111" s="310"/>
      <c r="D111" s="310"/>
      <c r="E111" s="310"/>
      <c r="F111" s="310"/>
      <c r="G111" s="311"/>
      <c r="H111" s="54">
        <v>0.1658</v>
      </c>
      <c r="I111" s="26">
        <f>I74</f>
        <v>0</v>
      </c>
      <c r="J111" s="27"/>
    </row>
    <row r="112" spans="1:10" ht="13.5" customHeight="1">
      <c r="A112" s="17" t="s">
        <v>100</v>
      </c>
      <c r="B112" s="309" t="s">
        <v>74</v>
      </c>
      <c r="C112" s="310"/>
      <c r="D112" s="310"/>
      <c r="E112" s="310"/>
      <c r="F112" s="310"/>
      <c r="G112" s="311"/>
      <c r="H112" s="54">
        <v>0.0004</v>
      </c>
      <c r="I112" s="26">
        <f>I81</f>
        <v>0</v>
      </c>
      <c r="J112" s="27"/>
    </row>
    <row r="113" spans="1:10" ht="12.75">
      <c r="A113" s="17" t="s">
        <v>78</v>
      </c>
      <c r="B113" s="309" t="s">
        <v>347</v>
      </c>
      <c r="C113" s="310"/>
      <c r="D113" s="310"/>
      <c r="E113" s="310"/>
      <c r="F113" s="310"/>
      <c r="G113" s="311"/>
      <c r="H113" s="54">
        <v>0.0747</v>
      </c>
      <c r="I113" s="26">
        <f>I92</f>
        <v>0</v>
      </c>
      <c r="J113" s="27"/>
    </row>
    <row r="114" spans="1:10" ht="14.25" customHeight="1">
      <c r="A114" s="17" t="s">
        <v>101</v>
      </c>
      <c r="B114" s="309" t="s">
        <v>89</v>
      </c>
      <c r="C114" s="310"/>
      <c r="D114" s="310"/>
      <c r="E114" s="310"/>
      <c r="F114" s="310"/>
      <c r="G114" s="311"/>
      <c r="H114" s="54">
        <v>0.1589</v>
      </c>
      <c r="I114" s="8">
        <f>I105</f>
        <v>0</v>
      </c>
      <c r="J114" s="27"/>
    </row>
    <row r="115" spans="1:10" ht="13.5" thickBot="1">
      <c r="A115" s="187" t="s">
        <v>102</v>
      </c>
      <c r="B115" s="188"/>
      <c r="C115" s="188"/>
      <c r="D115" s="188"/>
      <c r="E115" s="188"/>
      <c r="F115" s="188"/>
      <c r="G115" s="189"/>
      <c r="H115" s="56">
        <f>SUM(H110:H114)</f>
        <v>0.7678</v>
      </c>
      <c r="I115" s="74">
        <f>SUM(I110:I114)</f>
        <v>0</v>
      </c>
      <c r="J115" s="27"/>
    </row>
    <row r="116" spans="1:10" ht="12.75">
      <c r="A116" s="27"/>
      <c r="B116" s="35"/>
      <c r="C116" s="35"/>
      <c r="D116" s="35"/>
      <c r="E116" s="35"/>
      <c r="F116" s="35"/>
      <c r="G116" s="35"/>
      <c r="H116" s="35"/>
      <c r="I116" s="35"/>
      <c r="J116" s="27"/>
    </row>
    <row r="117" spans="1:10" ht="12.75">
      <c r="A117" s="190" t="s">
        <v>107</v>
      </c>
      <c r="B117" s="190"/>
      <c r="C117" s="190"/>
      <c r="D117" s="190"/>
      <c r="E117" s="190"/>
      <c r="F117" s="190"/>
      <c r="G117" s="190"/>
      <c r="H117" s="190"/>
      <c r="I117" s="190"/>
      <c r="J117" s="27"/>
    </row>
    <row r="118" spans="1:10" ht="13.5" thickBot="1">
      <c r="A118" s="27"/>
      <c r="B118" s="46"/>
      <c r="C118" s="46"/>
      <c r="D118" s="46"/>
      <c r="E118" s="46"/>
      <c r="F118" s="46"/>
      <c r="G118" s="46"/>
      <c r="H118" s="35"/>
      <c r="I118" s="35"/>
      <c r="J118" s="27"/>
    </row>
    <row r="119" spans="1:10" ht="12.75">
      <c r="A119" s="16">
        <v>5</v>
      </c>
      <c r="B119" s="191" t="s">
        <v>120</v>
      </c>
      <c r="C119" s="192"/>
      <c r="D119" s="192"/>
      <c r="E119" s="192"/>
      <c r="F119" s="192"/>
      <c r="G119" s="193"/>
      <c r="H119" s="47" t="s">
        <v>0</v>
      </c>
      <c r="I119" s="39" t="s">
        <v>1</v>
      </c>
      <c r="J119" s="27"/>
    </row>
    <row r="120" spans="1:10" ht="15" customHeight="1">
      <c r="A120" s="17" t="s">
        <v>18</v>
      </c>
      <c r="B120" s="166" t="s">
        <v>103</v>
      </c>
      <c r="C120" s="167"/>
      <c r="D120" s="167"/>
      <c r="E120" s="167"/>
      <c r="F120" s="167"/>
      <c r="G120" s="168"/>
      <c r="H120" s="104"/>
      <c r="I120" s="48">
        <f>I136*H120</f>
        <v>0</v>
      </c>
      <c r="J120" s="27"/>
    </row>
    <row r="121" spans="1:10" ht="14.25" customHeight="1">
      <c r="A121" s="49" t="s">
        <v>19</v>
      </c>
      <c r="B121" s="169" t="s">
        <v>3</v>
      </c>
      <c r="C121" s="170"/>
      <c r="D121" s="170"/>
      <c r="E121" s="170"/>
      <c r="F121" s="170"/>
      <c r="G121" s="171"/>
      <c r="H121" s="106">
        <f>H122+H123+H124</f>
        <v>0.0865</v>
      </c>
      <c r="I121" s="129">
        <f>((I120+I125+I136)/(1-8.65%))-((I120+I125+I136))</f>
        <v>0</v>
      </c>
      <c r="J121" s="27"/>
    </row>
    <row r="122" spans="1:10" ht="15" customHeight="1">
      <c r="A122" s="50"/>
      <c r="B122" s="161" t="s">
        <v>188</v>
      </c>
      <c r="C122" s="161"/>
      <c r="D122" s="161"/>
      <c r="E122" s="161"/>
      <c r="F122" s="161"/>
      <c r="G122" s="162"/>
      <c r="H122" s="105">
        <v>0.0065</v>
      </c>
      <c r="I122" s="48">
        <f>(H122*I121)/H121</f>
        <v>0</v>
      </c>
      <c r="J122" s="27"/>
    </row>
    <row r="123" spans="1:10" ht="12.75">
      <c r="A123" s="51"/>
      <c r="B123" s="161" t="s">
        <v>189</v>
      </c>
      <c r="C123" s="161"/>
      <c r="D123" s="161"/>
      <c r="E123" s="161"/>
      <c r="F123" s="161"/>
      <c r="G123" s="162"/>
      <c r="H123" s="128">
        <v>0.03</v>
      </c>
      <c r="I123" s="48">
        <f>(H123*I121)/H121</f>
        <v>0</v>
      </c>
      <c r="J123" s="27"/>
    </row>
    <row r="124" spans="1:10" ht="12.75">
      <c r="A124" s="52"/>
      <c r="B124" s="161" t="s">
        <v>122</v>
      </c>
      <c r="C124" s="161"/>
      <c r="D124" s="161"/>
      <c r="E124" s="161"/>
      <c r="F124" s="161"/>
      <c r="G124" s="162"/>
      <c r="H124" s="128">
        <v>0.05</v>
      </c>
      <c r="I124" s="48">
        <f>(H124*I121)/H121</f>
        <v>0</v>
      </c>
      <c r="J124" s="27"/>
    </row>
    <row r="125" spans="1:10" ht="12.75">
      <c r="A125" s="53" t="s">
        <v>20</v>
      </c>
      <c r="B125" s="172" t="s">
        <v>105</v>
      </c>
      <c r="C125" s="173"/>
      <c r="D125" s="173"/>
      <c r="E125" s="173"/>
      <c r="F125" s="173"/>
      <c r="G125" s="174"/>
      <c r="H125" s="105"/>
      <c r="I125" s="48">
        <f>H125*I136</f>
        <v>0</v>
      </c>
      <c r="J125" s="27"/>
    </row>
    <row r="126" spans="1:10" ht="13.5" thickBot="1">
      <c r="A126" s="157" t="s">
        <v>106</v>
      </c>
      <c r="B126" s="158"/>
      <c r="C126" s="158"/>
      <c r="D126" s="158"/>
      <c r="E126" s="158"/>
      <c r="F126" s="158"/>
      <c r="G126" s="159"/>
      <c r="H126" s="130">
        <v>0.1365</v>
      </c>
      <c r="I126" s="129">
        <f>I120+I121+I125</f>
        <v>0</v>
      </c>
      <c r="J126" s="27"/>
    </row>
    <row r="127" spans="1:11" ht="15.75" customHeight="1">
      <c r="A127" s="27"/>
      <c r="B127" s="27"/>
      <c r="C127" s="165"/>
      <c r="D127" s="165"/>
      <c r="E127" s="165"/>
      <c r="F127" s="165"/>
      <c r="G127" s="165"/>
      <c r="H127" s="27"/>
      <c r="I127" s="27"/>
      <c r="J127" s="27"/>
      <c r="K127" s="107"/>
    </row>
    <row r="128" spans="1:10" ht="12.75">
      <c r="A128" s="27"/>
      <c r="B128" s="27"/>
      <c r="C128" s="27"/>
      <c r="D128" s="27"/>
      <c r="E128" s="27"/>
      <c r="F128" s="27"/>
      <c r="G128" s="27"/>
      <c r="H128" s="27"/>
      <c r="I128" s="27"/>
      <c r="J128" s="27"/>
    </row>
    <row r="129" spans="1:12" ht="12.75">
      <c r="A129" s="175" t="s">
        <v>124</v>
      </c>
      <c r="B129" s="175"/>
      <c r="C129" s="175"/>
      <c r="D129" s="175"/>
      <c r="E129" s="175"/>
      <c r="F129" s="175"/>
      <c r="G129" s="175"/>
      <c r="H129" s="175"/>
      <c r="I129" s="175"/>
      <c r="J129" s="108"/>
      <c r="K129" s="70"/>
      <c r="L129" s="11"/>
    </row>
    <row r="130" spans="1:10" ht="13.5" thickBo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</row>
    <row r="131" spans="1:10" ht="12.75">
      <c r="A131" s="177" t="s">
        <v>115</v>
      </c>
      <c r="B131" s="178"/>
      <c r="C131" s="178"/>
      <c r="D131" s="178"/>
      <c r="E131" s="178"/>
      <c r="F131" s="178"/>
      <c r="G131" s="178"/>
      <c r="H131" s="179"/>
      <c r="I131" s="39" t="s">
        <v>1</v>
      </c>
      <c r="J131" s="27"/>
    </row>
    <row r="132" spans="1:10" ht="12.75">
      <c r="A132" s="17" t="s">
        <v>18</v>
      </c>
      <c r="B132" s="160" t="s">
        <v>110</v>
      </c>
      <c r="C132" s="161"/>
      <c r="D132" s="161"/>
      <c r="E132" s="161"/>
      <c r="F132" s="161"/>
      <c r="G132" s="161"/>
      <c r="H132" s="162"/>
      <c r="I132" s="48">
        <f>I32</f>
        <v>0</v>
      </c>
      <c r="J132" s="127"/>
    </row>
    <row r="133" spans="1:11" ht="12.75">
      <c r="A133" s="17" t="s">
        <v>19</v>
      </c>
      <c r="B133" s="160" t="s">
        <v>111</v>
      </c>
      <c r="C133" s="161"/>
      <c r="D133" s="161"/>
      <c r="E133" s="161"/>
      <c r="F133" s="161"/>
      <c r="G133" s="161"/>
      <c r="H133" s="162"/>
      <c r="I133" s="48">
        <f>I42</f>
        <v>0</v>
      </c>
      <c r="J133" s="27"/>
      <c r="K133" s="109"/>
    </row>
    <row r="134" spans="1:10" ht="12.75">
      <c r="A134" s="17" t="s">
        <v>20</v>
      </c>
      <c r="B134" s="160" t="s">
        <v>112</v>
      </c>
      <c r="C134" s="161"/>
      <c r="D134" s="161"/>
      <c r="E134" s="161"/>
      <c r="F134" s="161"/>
      <c r="G134" s="161"/>
      <c r="H134" s="162"/>
      <c r="I134" s="48">
        <f>I51</f>
        <v>0</v>
      </c>
      <c r="J134" s="27"/>
    </row>
    <row r="135" spans="1:11" ht="12.75">
      <c r="A135" s="17" t="s">
        <v>21</v>
      </c>
      <c r="B135" s="160" t="s">
        <v>113</v>
      </c>
      <c r="C135" s="161"/>
      <c r="D135" s="161"/>
      <c r="E135" s="161"/>
      <c r="F135" s="161"/>
      <c r="G135" s="161"/>
      <c r="H135" s="162"/>
      <c r="I135" s="48">
        <f>I115</f>
        <v>0</v>
      </c>
      <c r="J135" s="27"/>
      <c r="K135" s="109"/>
    </row>
    <row r="136" spans="1:10" ht="12.75">
      <c r="A136" s="180" t="s">
        <v>108</v>
      </c>
      <c r="B136" s="181"/>
      <c r="C136" s="181"/>
      <c r="D136" s="181"/>
      <c r="E136" s="181"/>
      <c r="F136" s="181"/>
      <c r="G136" s="181"/>
      <c r="H136" s="182"/>
      <c r="I136" s="129">
        <f>SUM(I132:I135)</f>
        <v>0</v>
      </c>
      <c r="J136" s="27"/>
    </row>
    <row r="137" spans="1:11" ht="12.75">
      <c r="A137" s="17" t="s">
        <v>34</v>
      </c>
      <c r="B137" s="160" t="s">
        <v>109</v>
      </c>
      <c r="C137" s="161"/>
      <c r="D137" s="161"/>
      <c r="E137" s="161"/>
      <c r="F137" s="161"/>
      <c r="G137" s="161"/>
      <c r="H137" s="162"/>
      <c r="I137" s="48">
        <f>I126</f>
        <v>0</v>
      </c>
      <c r="J137" s="27"/>
      <c r="K137" s="109"/>
    </row>
    <row r="138" spans="1:12" ht="13.5" thickBot="1">
      <c r="A138" s="157" t="s">
        <v>114</v>
      </c>
      <c r="B138" s="158"/>
      <c r="C138" s="158"/>
      <c r="D138" s="158"/>
      <c r="E138" s="158"/>
      <c r="F138" s="158"/>
      <c r="G138" s="158"/>
      <c r="H138" s="159"/>
      <c r="I138" s="75">
        <f>SUM(I136:I137)</f>
        <v>0</v>
      </c>
      <c r="J138" s="27"/>
      <c r="L138" s="109"/>
    </row>
    <row r="139" ht="12.75">
      <c r="M139" s="109"/>
    </row>
    <row r="141" spans="1:9" ht="12.75">
      <c r="A141" s="11"/>
      <c r="I141" s="109"/>
    </row>
    <row r="142" ht="12.75">
      <c r="I142" s="109"/>
    </row>
    <row r="143" spans="1:7" ht="12.75">
      <c r="A143" s="164"/>
      <c r="B143" s="164"/>
      <c r="C143" s="11"/>
      <c r="D143" s="11"/>
      <c r="E143" s="11"/>
      <c r="F143" s="11"/>
      <c r="G143" s="11"/>
    </row>
  </sheetData>
  <sheetProtection/>
  <mergeCells count="134">
    <mergeCell ref="B132:H132"/>
    <mergeCell ref="B133:H133"/>
    <mergeCell ref="B134:H134"/>
    <mergeCell ref="B135:H135"/>
    <mergeCell ref="A136:H136"/>
    <mergeCell ref="B137:H137"/>
    <mergeCell ref="B124:G124"/>
    <mergeCell ref="B125:G125"/>
    <mergeCell ref="A126:G126"/>
    <mergeCell ref="C127:G127"/>
    <mergeCell ref="A129:I129"/>
    <mergeCell ref="A131:H131"/>
    <mergeCell ref="A117:I117"/>
    <mergeCell ref="B119:G119"/>
    <mergeCell ref="B120:G120"/>
    <mergeCell ref="B121:G121"/>
    <mergeCell ref="B122:G122"/>
    <mergeCell ref="B123:G123"/>
    <mergeCell ref="A92:G92"/>
    <mergeCell ref="A94:I94"/>
    <mergeCell ref="B98:G98"/>
    <mergeCell ref="B100:G100"/>
    <mergeCell ref="A103:G103"/>
    <mergeCell ref="A105:G105"/>
    <mergeCell ref="A74:G74"/>
    <mergeCell ref="A76:I76"/>
    <mergeCell ref="B78:G78"/>
    <mergeCell ref="B80:G80"/>
    <mergeCell ref="A81:G81"/>
    <mergeCell ref="B82:G82"/>
    <mergeCell ref="A65:G65"/>
    <mergeCell ref="A66:I66"/>
    <mergeCell ref="A67:I67"/>
    <mergeCell ref="B71:G71"/>
    <mergeCell ref="A72:G72"/>
    <mergeCell ref="B73:G73"/>
    <mergeCell ref="B56:G56"/>
    <mergeCell ref="B57:G57"/>
    <mergeCell ref="B58:G58"/>
    <mergeCell ref="B59:G59"/>
    <mergeCell ref="B60:G60"/>
    <mergeCell ref="B61:G61"/>
    <mergeCell ref="B45:H45"/>
    <mergeCell ref="B46:H46"/>
    <mergeCell ref="B47:H47"/>
    <mergeCell ref="A51:H51"/>
    <mergeCell ref="A53:I53"/>
    <mergeCell ref="A55:I55"/>
    <mergeCell ref="A32:H32"/>
    <mergeCell ref="A34:I34"/>
    <mergeCell ref="B35:H35"/>
    <mergeCell ref="B36:H36"/>
    <mergeCell ref="A42:H42"/>
    <mergeCell ref="A44:I44"/>
    <mergeCell ref="A13:I13"/>
    <mergeCell ref="B26:H26"/>
    <mergeCell ref="F18:I18"/>
    <mergeCell ref="F19:I19"/>
    <mergeCell ref="F20:I20"/>
    <mergeCell ref="B25:H25"/>
    <mergeCell ref="B17:E17"/>
    <mergeCell ref="F17:I17"/>
    <mergeCell ref="A16:I16"/>
    <mergeCell ref="B23:H23"/>
    <mergeCell ref="B29:H29"/>
    <mergeCell ref="B30:H30"/>
    <mergeCell ref="B31:H31"/>
    <mergeCell ref="B49:H49"/>
    <mergeCell ref="B37:H37"/>
    <mergeCell ref="B38:H38"/>
    <mergeCell ref="B40:H40"/>
    <mergeCell ref="E11:F11"/>
    <mergeCell ref="G11:I11"/>
    <mergeCell ref="A11:D11"/>
    <mergeCell ref="B64:G64"/>
    <mergeCell ref="B18:E18"/>
    <mergeCell ref="B19:E19"/>
    <mergeCell ref="B20:E20"/>
    <mergeCell ref="B28:H28"/>
    <mergeCell ref="B41:H41"/>
    <mergeCell ref="F2:I2"/>
    <mergeCell ref="B5:I5"/>
    <mergeCell ref="E10:F10"/>
    <mergeCell ref="A9:I9"/>
    <mergeCell ref="G10:I10"/>
    <mergeCell ref="A10:D10"/>
    <mergeCell ref="A22:I22"/>
    <mergeCell ref="B24:H24"/>
    <mergeCell ref="B39:H39"/>
    <mergeCell ref="A1:I1"/>
    <mergeCell ref="A2:E2"/>
    <mergeCell ref="A3:I3"/>
    <mergeCell ref="B8:I8"/>
    <mergeCell ref="B6:I6"/>
    <mergeCell ref="B7:I7"/>
    <mergeCell ref="A4:I4"/>
    <mergeCell ref="B112:G112"/>
    <mergeCell ref="B114:G114"/>
    <mergeCell ref="B111:G111"/>
    <mergeCell ref="B113:G113"/>
    <mergeCell ref="A115:G115"/>
    <mergeCell ref="B108:G108"/>
    <mergeCell ref="B97:G97"/>
    <mergeCell ref="B102:G102"/>
    <mergeCell ref="B106:G106"/>
    <mergeCell ref="B104:G104"/>
    <mergeCell ref="A107:I107"/>
    <mergeCell ref="B91:G91"/>
    <mergeCell ref="B101:G101"/>
    <mergeCell ref="B95:G95"/>
    <mergeCell ref="B99:G99"/>
    <mergeCell ref="B93:G93"/>
    <mergeCell ref="A83:I83"/>
    <mergeCell ref="B87:G87"/>
    <mergeCell ref="B89:G89"/>
    <mergeCell ref="B90:G90"/>
    <mergeCell ref="B88:G88"/>
    <mergeCell ref="B69:G69"/>
    <mergeCell ref="B84:G84"/>
    <mergeCell ref="B85:G85"/>
    <mergeCell ref="B70:G70"/>
    <mergeCell ref="B48:H48"/>
    <mergeCell ref="B27:H27"/>
    <mergeCell ref="B79:G79"/>
    <mergeCell ref="B68:G68"/>
    <mergeCell ref="B50:H50"/>
    <mergeCell ref="B62:G62"/>
    <mergeCell ref="B63:G63"/>
    <mergeCell ref="B77:G77"/>
    <mergeCell ref="B110:G110"/>
    <mergeCell ref="B96:G96"/>
    <mergeCell ref="B86:G86"/>
    <mergeCell ref="A138:H138"/>
    <mergeCell ref="A143:B143"/>
  </mergeCells>
  <printOptions/>
  <pageMargins left="1.1811023622047245" right="0.7874015748031497" top="0.5905511811023623" bottom="0.5905511811023623" header="0.1968503937007874" footer="0.5118110236220472"/>
  <pageSetup fitToHeight="2" fitToWidth="1" horizontalDpi="600" verticalDpi="600" orientation="portrait" paperSize="9" scale="80" r:id="rId1"/>
  <rowBreaks count="1" manualBreakCount="1">
    <brk id="72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38"/>
  <sheetViews>
    <sheetView view="pageBreakPreview" zoomScaleSheetLayoutView="100" zoomScalePageLayoutView="0" workbookViewId="0" topLeftCell="A1">
      <selection activeCell="B45" sqref="B45:H46"/>
    </sheetView>
  </sheetViews>
  <sheetFormatPr defaultColWidth="9.140625" defaultRowHeight="12.75"/>
  <cols>
    <col min="1" max="1" width="7.57421875" style="0" customWidth="1"/>
    <col min="2" max="2" width="10.421875" style="0" customWidth="1"/>
    <col min="3" max="3" width="9.57421875" style="0" customWidth="1"/>
    <col min="4" max="4" width="9.8515625" style="0" customWidth="1"/>
    <col min="5" max="5" width="11.00390625" style="0" customWidth="1"/>
    <col min="6" max="6" width="10.8515625" style="0" customWidth="1"/>
    <col min="7" max="7" width="11.8515625" style="0" customWidth="1"/>
    <col min="8" max="8" width="11.57421875" style="0" customWidth="1"/>
    <col min="9" max="9" width="13.421875" style="0" customWidth="1"/>
    <col min="11" max="11" width="9.28125" style="0" bestFit="1" customWidth="1"/>
  </cols>
  <sheetData>
    <row r="1" spans="1:9" ht="16.5" thickBot="1">
      <c r="A1" s="263" t="s">
        <v>12</v>
      </c>
      <c r="B1" s="264"/>
      <c r="C1" s="264"/>
      <c r="D1" s="264"/>
      <c r="E1" s="264"/>
      <c r="F1" s="264"/>
      <c r="G1" s="264"/>
      <c r="H1" s="264"/>
      <c r="I1" s="265"/>
    </row>
    <row r="2" spans="1:9" ht="12.75">
      <c r="A2" s="233" t="s">
        <v>195</v>
      </c>
      <c r="B2" s="234"/>
      <c r="C2" s="234"/>
      <c r="D2" s="234"/>
      <c r="E2" s="234"/>
      <c r="F2" s="243" t="s">
        <v>194</v>
      </c>
      <c r="G2" s="243"/>
      <c r="H2" s="243"/>
      <c r="I2" s="244"/>
    </row>
    <row r="3" spans="1:9" ht="13.5" thickBot="1">
      <c r="A3" s="235"/>
      <c r="B3" s="236"/>
      <c r="C3" s="236"/>
      <c r="D3" s="236"/>
      <c r="E3" s="236"/>
      <c r="F3" s="236"/>
      <c r="G3" s="236"/>
      <c r="H3" s="236"/>
      <c r="I3" s="237"/>
    </row>
    <row r="4" spans="1:9" ht="13.5" thickBot="1">
      <c r="A4" s="242" t="s">
        <v>22</v>
      </c>
      <c r="B4" s="242"/>
      <c r="C4" s="242"/>
      <c r="D4" s="242"/>
      <c r="E4" s="242"/>
      <c r="F4" s="242"/>
      <c r="G4" s="242"/>
      <c r="H4" s="242"/>
      <c r="I4" s="242"/>
    </row>
    <row r="5" spans="1:9" ht="12.75">
      <c r="A5" s="134" t="s">
        <v>18</v>
      </c>
      <c r="B5" s="243" t="s">
        <v>192</v>
      </c>
      <c r="C5" s="243"/>
      <c r="D5" s="243"/>
      <c r="E5" s="243"/>
      <c r="F5" s="243"/>
      <c r="G5" s="243"/>
      <c r="H5" s="243"/>
      <c r="I5" s="244"/>
    </row>
    <row r="6" spans="1:9" ht="12.75">
      <c r="A6" s="30" t="s">
        <v>19</v>
      </c>
      <c r="B6" s="240" t="s">
        <v>376</v>
      </c>
      <c r="C6" s="240"/>
      <c r="D6" s="240"/>
      <c r="E6" s="240"/>
      <c r="F6" s="240"/>
      <c r="G6" s="240"/>
      <c r="H6" s="240"/>
      <c r="I6" s="241"/>
    </row>
    <row r="7" spans="1:9" ht="17.25" customHeight="1">
      <c r="A7" s="30" t="s">
        <v>20</v>
      </c>
      <c r="B7" s="240" t="s">
        <v>377</v>
      </c>
      <c r="C7" s="240"/>
      <c r="D7" s="240"/>
      <c r="E7" s="240"/>
      <c r="F7" s="240"/>
      <c r="G7" s="240"/>
      <c r="H7" s="240"/>
      <c r="I7" s="241"/>
    </row>
    <row r="8" spans="1:9" ht="12.75" customHeight="1" thickBot="1">
      <c r="A8" s="135" t="s">
        <v>21</v>
      </c>
      <c r="B8" s="238" t="s">
        <v>378</v>
      </c>
      <c r="C8" s="238"/>
      <c r="D8" s="238"/>
      <c r="E8" s="238"/>
      <c r="F8" s="238"/>
      <c r="G8" s="238"/>
      <c r="H8" s="238"/>
      <c r="I8" s="239"/>
    </row>
    <row r="9" spans="1:9" ht="13.5" thickBot="1">
      <c r="A9" s="245" t="s">
        <v>23</v>
      </c>
      <c r="B9" s="245"/>
      <c r="C9" s="245"/>
      <c r="D9" s="245"/>
      <c r="E9" s="245"/>
      <c r="F9" s="245"/>
      <c r="G9" s="245"/>
      <c r="H9" s="245"/>
      <c r="I9" s="245"/>
    </row>
    <row r="10" spans="1:9" ht="27.75" customHeight="1">
      <c r="A10" s="233" t="s">
        <v>24</v>
      </c>
      <c r="B10" s="234"/>
      <c r="C10" s="234"/>
      <c r="D10" s="234"/>
      <c r="E10" s="234" t="s">
        <v>26</v>
      </c>
      <c r="F10" s="234"/>
      <c r="G10" s="246" t="s">
        <v>25</v>
      </c>
      <c r="H10" s="246"/>
      <c r="I10" s="247"/>
    </row>
    <row r="11" spans="1:9" ht="12.75" customHeight="1" thickBot="1">
      <c r="A11" s="266" t="s">
        <v>137</v>
      </c>
      <c r="B11" s="248"/>
      <c r="C11" s="248"/>
      <c r="D11" s="248"/>
      <c r="E11" s="248" t="s">
        <v>118</v>
      </c>
      <c r="F11" s="248"/>
      <c r="G11" s="248">
        <v>1</v>
      </c>
      <c r="H11" s="248"/>
      <c r="I11" s="249"/>
    </row>
    <row r="12" spans="1:9" ht="12.75" customHeight="1">
      <c r="A12" s="28"/>
      <c r="B12" s="12"/>
      <c r="C12" s="12"/>
      <c r="D12" s="12"/>
      <c r="E12" s="12"/>
      <c r="F12" s="12"/>
      <c r="G12" s="12"/>
      <c r="H12" s="12"/>
      <c r="I12" s="12"/>
    </row>
    <row r="13" spans="1:9" ht="12.75">
      <c r="A13" s="175" t="s">
        <v>196</v>
      </c>
      <c r="B13" s="175"/>
      <c r="C13" s="175"/>
      <c r="D13" s="175"/>
      <c r="E13" s="175"/>
      <c r="F13" s="175"/>
      <c r="G13" s="175"/>
      <c r="H13" s="175"/>
      <c r="I13" s="175"/>
    </row>
    <row r="14" spans="1:9" ht="12.75" customHeight="1">
      <c r="A14" s="33"/>
      <c r="B14" s="33"/>
      <c r="C14" s="33"/>
      <c r="D14" s="33"/>
      <c r="E14" s="33"/>
      <c r="F14" s="33"/>
      <c r="G14" s="33"/>
      <c r="H14" s="33"/>
      <c r="I14" s="33"/>
    </row>
    <row r="15" spans="1:9" ht="12.75" customHeight="1" thickBot="1">
      <c r="A15" s="34" t="s">
        <v>27</v>
      </c>
      <c r="B15" s="14"/>
      <c r="C15" s="14"/>
      <c r="D15" s="14"/>
      <c r="E15" s="14"/>
      <c r="F15" s="14"/>
      <c r="G15" s="14"/>
      <c r="H15" s="14"/>
      <c r="I15" s="14"/>
    </row>
    <row r="16" spans="1:9" ht="12.75" customHeight="1">
      <c r="A16" s="233" t="s">
        <v>28</v>
      </c>
      <c r="B16" s="234"/>
      <c r="C16" s="234"/>
      <c r="D16" s="234"/>
      <c r="E16" s="234"/>
      <c r="F16" s="234"/>
      <c r="G16" s="234"/>
      <c r="H16" s="234"/>
      <c r="I16" s="262"/>
    </row>
    <row r="17" spans="1:9" ht="12.75" customHeight="1">
      <c r="A17" s="30">
        <v>1</v>
      </c>
      <c r="B17" s="240" t="s">
        <v>24</v>
      </c>
      <c r="C17" s="240"/>
      <c r="D17" s="240"/>
      <c r="E17" s="240"/>
      <c r="F17" s="257" t="s">
        <v>136</v>
      </c>
      <c r="G17" s="257"/>
      <c r="H17" s="257"/>
      <c r="I17" s="258"/>
    </row>
    <row r="18" spans="1:9" ht="12.75" customHeight="1">
      <c r="A18" s="30">
        <v>2</v>
      </c>
      <c r="B18" s="240" t="s">
        <v>29</v>
      </c>
      <c r="C18" s="240"/>
      <c r="D18" s="240"/>
      <c r="E18" s="240"/>
      <c r="F18" s="267"/>
      <c r="G18" s="268"/>
      <c r="H18" s="268"/>
      <c r="I18" s="269"/>
    </row>
    <row r="19" spans="1:9" ht="12.75">
      <c r="A19" s="30">
        <v>3</v>
      </c>
      <c r="B19" s="240" t="s">
        <v>2</v>
      </c>
      <c r="C19" s="240"/>
      <c r="D19" s="240"/>
      <c r="E19" s="240"/>
      <c r="F19" s="257" t="s">
        <v>132</v>
      </c>
      <c r="G19" s="257"/>
      <c r="H19" s="257"/>
      <c r="I19" s="258"/>
    </row>
    <row r="20" spans="1:9" ht="12.75" customHeight="1" thickBot="1">
      <c r="A20" s="76">
        <v>4</v>
      </c>
      <c r="B20" s="238" t="s">
        <v>30</v>
      </c>
      <c r="C20" s="238"/>
      <c r="D20" s="238"/>
      <c r="E20" s="238"/>
      <c r="F20" s="259">
        <v>41275</v>
      </c>
      <c r="G20" s="260"/>
      <c r="H20" s="260"/>
      <c r="I20" s="261"/>
    </row>
    <row r="21" spans="1:9" ht="12.75" customHeight="1">
      <c r="A21" s="36"/>
      <c r="B21" s="13"/>
      <c r="C21" s="13"/>
      <c r="D21" s="13"/>
      <c r="E21" s="13"/>
      <c r="F21" s="15"/>
      <c r="G21" s="15"/>
      <c r="H21" s="15"/>
      <c r="I21" s="15"/>
    </row>
    <row r="22" spans="1:9" ht="12.75" customHeight="1" thickBot="1">
      <c r="A22" s="186" t="s">
        <v>43</v>
      </c>
      <c r="B22" s="186"/>
      <c r="C22" s="186"/>
      <c r="D22" s="186"/>
      <c r="E22" s="186"/>
      <c r="F22" s="186"/>
      <c r="G22" s="186"/>
      <c r="H22" s="186"/>
      <c r="I22" s="186"/>
    </row>
    <row r="23" spans="1:9" ht="12.75" customHeight="1">
      <c r="A23" s="16">
        <v>1</v>
      </c>
      <c r="B23" s="226" t="s">
        <v>31</v>
      </c>
      <c r="C23" s="226"/>
      <c r="D23" s="226"/>
      <c r="E23" s="226"/>
      <c r="F23" s="226"/>
      <c r="G23" s="226"/>
      <c r="H23" s="226"/>
      <c r="I23" s="37" t="s">
        <v>1</v>
      </c>
    </row>
    <row r="24" spans="1:9" ht="12.75" customHeight="1">
      <c r="A24" s="17" t="s">
        <v>18</v>
      </c>
      <c r="B24" s="209" t="s">
        <v>62</v>
      </c>
      <c r="C24" s="209"/>
      <c r="D24" s="209"/>
      <c r="E24" s="209"/>
      <c r="F24" s="209"/>
      <c r="G24" s="209"/>
      <c r="H24" s="209"/>
      <c r="I24" s="59">
        <f>F18</f>
        <v>0</v>
      </c>
    </row>
    <row r="25" spans="1:9" ht="12.75" customHeight="1">
      <c r="A25" s="17" t="s">
        <v>19</v>
      </c>
      <c r="B25" s="209" t="s">
        <v>37</v>
      </c>
      <c r="C25" s="209"/>
      <c r="D25" s="209"/>
      <c r="E25" s="209"/>
      <c r="F25" s="209"/>
      <c r="G25" s="209"/>
      <c r="H25" s="209"/>
      <c r="I25" s="59"/>
    </row>
    <row r="26" spans="1:9" ht="12.75" customHeight="1">
      <c r="A26" s="17" t="s">
        <v>20</v>
      </c>
      <c r="B26" s="209" t="s">
        <v>38</v>
      </c>
      <c r="C26" s="209"/>
      <c r="D26" s="209"/>
      <c r="E26" s="209"/>
      <c r="F26" s="209"/>
      <c r="G26" s="209"/>
      <c r="H26" s="209"/>
      <c r="I26" s="59"/>
    </row>
    <row r="27" spans="1:9" ht="12.75" customHeight="1">
      <c r="A27" s="18" t="s">
        <v>21</v>
      </c>
      <c r="B27" s="209" t="s">
        <v>39</v>
      </c>
      <c r="C27" s="209"/>
      <c r="D27" s="209"/>
      <c r="E27" s="209"/>
      <c r="F27" s="209"/>
      <c r="G27" s="209"/>
      <c r="H27" s="209"/>
      <c r="I27" s="59"/>
    </row>
    <row r="28" spans="1:9" ht="12.75" customHeight="1">
      <c r="A28" s="18" t="s">
        <v>34</v>
      </c>
      <c r="B28" s="200" t="s">
        <v>40</v>
      </c>
      <c r="C28" s="201"/>
      <c r="D28" s="201"/>
      <c r="E28" s="201"/>
      <c r="F28" s="201"/>
      <c r="G28" s="201"/>
      <c r="H28" s="253"/>
      <c r="I28" s="59"/>
    </row>
    <row r="29" spans="1:9" ht="12.75" customHeight="1">
      <c r="A29" s="18" t="s">
        <v>33</v>
      </c>
      <c r="B29" s="200" t="s">
        <v>41</v>
      </c>
      <c r="C29" s="201"/>
      <c r="D29" s="201"/>
      <c r="E29" s="201"/>
      <c r="F29" s="201"/>
      <c r="G29" s="201"/>
      <c r="H29" s="253"/>
      <c r="I29" s="59"/>
    </row>
    <row r="30" spans="1:9" ht="12.75" customHeight="1">
      <c r="A30" s="18" t="s">
        <v>35</v>
      </c>
      <c r="B30" s="200" t="s">
        <v>42</v>
      </c>
      <c r="C30" s="201"/>
      <c r="D30" s="201"/>
      <c r="E30" s="201"/>
      <c r="F30" s="201"/>
      <c r="G30" s="201"/>
      <c r="H30" s="253"/>
      <c r="I30" s="59"/>
    </row>
    <row r="31" spans="1:9" ht="12.75" customHeight="1">
      <c r="A31" s="18" t="s">
        <v>36</v>
      </c>
      <c r="B31" s="209" t="s">
        <v>17</v>
      </c>
      <c r="C31" s="209"/>
      <c r="D31" s="209"/>
      <c r="E31" s="209"/>
      <c r="F31" s="209"/>
      <c r="G31" s="209"/>
      <c r="H31" s="209"/>
      <c r="I31" s="59"/>
    </row>
    <row r="32" spans="1:9" ht="12.75" customHeight="1" thickBot="1">
      <c r="A32" s="227" t="s">
        <v>32</v>
      </c>
      <c r="B32" s="228"/>
      <c r="C32" s="228"/>
      <c r="D32" s="228"/>
      <c r="E32" s="228"/>
      <c r="F32" s="228"/>
      <c r="G32" s="228"/>
      <c r="H32" s="229"/>
      <c r="I32" s="60">
        <f>SUM(I24:I31)</f>
        <v>0</v>
      </c>
    </row>
    <row r="33" spans="1:9" ht="12.75" customHeight="1">
      <c r="A33" s="35"/>
      <c r="B33" s="13"/>
      <c r="C33" s="13"/>
      <c r="D33" s="13"/>
      <c r="E33" s="13"/>
      <c r="F33" s="13"/>
      <c r="G33" s="13"/>
      <c r="H33" s="13"/>
      <c r="I33" s="19"/>
    </row>
    <row r="34" spans="1:9" ht="12.75" customHeight="1" thickBot="1">
      <c r="A34" s="198" t="s">
        <v>45</v>
      </c>
      <c r="B34" s="198"/>
      <c r="C34" s="198"/>
      <c r="D34" s="198"/>
      <c r="E34" s="198"/>
      <c r="F34" s="198"/>
      <c r="G34" s="198"/>
      <c r="H34" s="198"/>
      <c r="I34" s="198"/>
    </row>
    <row r="35" spans="1:9" ht="12.75" customHeight="1">
      <c r="A35" s="16">
        <v>2</v>
      </c>
      <c r="B35" s="199" t="s">
        <v>46</v>
      </c>
      <c r="C35" s="178"/>
      <c r="D35" s="178"/>
      <c r="E35" s="178"/>
      <c r="F35" s="178"/>
      <c r="G35" s="178"/>
      <c r="H35" s="179"/>
      <c r="I35" s="37" t="s">
        <v>1</v>
      </c>
    </row>
    <row r="36" spans="1:9" ht="12.75" customHeight="1">
      <c r="A36" s="17" t="s">
        <v>18</v>
      </c>
      <c r="B36" s="208" t="s">
        <v>47</v>
      </c>
      <c r="C36" s="208"/>
      <c r="D36" s="208"/>
      <c r="E36" s="208"/>
      <c r="F36" s="208"/>
      <c r="G36" s="208"/>
      <c r="H36" s="208"/>
      <c r="I36" s="57"/>
    </row>
    <row r="37" spans="1:9" ht="12.75" customHeight="1">
      <c r="A37" s="17" t="s">
        <v>19</v>
      </c>
      <c r="B37" s="208" t="s">
        <v>48</v>
      </c>
      <c r="C37" s="208"/>
      <c r="D37" s="208"/>
      <c r="E37" s="208"/>
      <c r="F37" s="208"/>
      <c r="G37" s="208"/>
      <c r="H37" s="208"/>
      <c r="I37" s="57"/>
    </row>
    <row r="38" spans="1:9" ht="12.75" customHeight="1">
      <c r="A38" s="17" t="s">
        <v>20</v>
      </c>
      <c r="B38" s="208" t="s">
        <v>49</v>
      </c>
      <c r="C38" s="208"/>
      <c r="D38" s="208"/>
      <c r="E38" s="208"/>
      <c r="F38" s="208"/>
      <c r="G38" s="208"/>
      <c r="H38" s="208"/>
      <c r="I38" s="57"/>
    </row>
    <row r="39" spans="1:10" ht="12.75" customHeight="1">
      <c r="A39" s="17" t="s">
        <v>21</v>
      </c>
      <c r="B39" s="208" t="s">
        <v>63</v>
      </c>
      <c r="C39" s="208"/>
      <c r="D39" s="208"/>
      <c r="E39" s="208"/>
      <c r="F39" s="208"/>
      <c r="G39" s="208"/>
      <c r="H39" s="208"/>
      <c r="I39" s="57"/>
      <c r="J39" s="109"/>
    </row>
    <row r="40" spans="1:10" ht="12.75" customHeight="1">
      <c r="A40" s="17" t="s">
        <v>34</v>
      </c>
      <c r="B40" s="208" t="s">
        <v>50</v>
      </c>
      <c r="C40" s="208"/>
      <c r="D40" s="208"/>
      <c r="E40" s="208"/>
      <c r="F40" s="208"/>
      <c r="G40" s="208"/>
      <c r="H40" s="208"/>
      <c r="I40" s="99"/>
      <c r="J40" s="109"/>
    </row>
    <row r="41" spans="1:9" ht="12.75" customHeight="1">
      <c r="A41" s="17" t="s">
        <v>33</v>
      </c>
      <c r="B41" s="208" t="s">
        <v>17</v>
      </c>
      <c r="C41" s="208"/>
      <c r="D41" s="208"/>
      <c r="E41" s="208"/>
      <c r="F41" s="208"/>
      <c r="G41" s="208"/>
      <c r="H41" s="208"/>
      <c r="I41" s="57"/>
    </row>
    <row r="42" spans="1:9" ht="12.75" customHeight="1" thickBot="1">
      <c r="A42" s="157" t="s">
        <v>44</v>
      </c>
      <c r="B42" s="158"/>
      <c r="C42" s="158"/>
      <c r="D42" s="158"/>
      <c r="E42" s="158"/>
      <c r="F42" s="158"/>
      <c r="G42" s="158"/>
      <c r="H42" s="159"/>
      <c r="I42" s="58">
        <f>SUM(I36:I41)</f>
        <v>0</v>
      </c>
    </row>
    <row r="43" spans="1:9" ht="12.75" customHeight="1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2.75" customHeight="1" thickBot="1">
      <c r="A44" s="198" t="s">
        <v>51</v>
      </c>
      <c r="B44" s="198"/>
      <c r="C44" s="198"/>
      <c r="D44" s="198"/>
      <c r="E44" s="198"/>
      <c r="F44" s="198"/>
      <c r="G44" s="198"/>
      <c r="H44" s="198"/>
      <c r="I44" s="198"/>
    </row>
    <row r="45" spans="1:9" ht="13.5" customHeight="1">
      <c r="A45" s="16">
        <v>3</v>
      </c>
      <c r="B45" s="213" t="s">
        <v>52</v>
      </c>
      <c r="C45" s="213"/>
      <c r="D45" s="213"/>
      <c r="E45" s="213"/>
      <c r="F45" s="213"/>
      <c r="G45" s="213"/>
      <c r="H45" s="213"/>
      <c r="I45" s="39" t="s">
        <v>1</v>
      </c>
    </row>
    <row r="46" spans="1:9" ht="12.75" customHeight="1">
      <c r="A46" s="17" t="s">
        <v>18</v>
      </c>
      <c r="B46" s="208" t="s">
        <v>53</v>
      </c>
      <c r="C46" s="208"/>
      <c r="D46" s="208"/>
      <c r="E46" s="208"/>
      <c r="F46" s="208"/>
      <c r="G46" s="208"/>
      <c r="H46" s="208"/>
      <c r="I46" s="57"/>
    </row>
    <row r="47" spans="1:9" ht="12.75" customHeight="1">
      <c r="A47" s="17" t="s">
        <v>19</v>
      </c>
      <c r="B47" s="208" t="s">
        <v>139</v>
      </c>
      <c r="C47" s="208"/>
      <c r="D47" s="208"/>
      <c r="E47" s="208"/>
      <c r="F47" s="208"/>
      <c r="G47" s="208"/>
      <c r="H47" s="208"/>
      <c r="I47" s="57"/>
    </row>
    <row r="48" spans="1:9" ht="12.75" customHeight="1">
      <c r="A48" s="17" t="s">
        <v>20</v>
      </c>
      <c r="B48" s="208" t="s">
        <v>140</v>
      </c>
      <c r="C48" s="208"/>
      <c r="D48" s="208"/>
      <c r="E48" s="208"/>
      <c r="F48" s="208"/>
      <c r="G48" s="208"/>
      <c r="H48" s="208"/>
      <c r="I48" s="57"/>
    </row>
    <row r="49" spans="1:9" ht="12.75" customHeight="1">
      <c r="A49" s="17" t="s">
        <v>21</v>
      </c>
      <c r="B49" s="160" t="s">
        <v>141</v>
      </c>
      <c r="C49" s="161"/>
      <c r="D49" s="161"/>
      <c r="E49" s="161"/>
      <c r="F49" s="161"/>
      <c r="G49" s="161"/>
      <c r="H49" s="162"/>
      <c r="I49" s="57"/>
    </row>
    <row r="50" spans="1:9" ht="12.75" customHeight="1">
      <c r="A50" s="17" t="s">
        <v>34</v>
      </c>
      <c r="B50" s="208" t="s">
        <v>17</v>
      </c>
      <c r="C50" s="208"/>
      <c r="D50" s="208"/>
      <c r="E50" s="208"/>
      <c r="F50" s="208"/>
      <c r="G50" s="208"/>
      <c r="H50" s="208"/>
      <c r="I50" s="57"/>
    </row>
    <row r="51" spans="1:9" ht="12.75" customHeight="1" thickBot="1">
      <c r="A51" s="214" t="s">
        <v>54</v>
      </c>
      <c r="B51" s="215"/>
      <c r="C51" s="215"/>
      <c r="D51" s="215"/>
      <c r="E51" s="215"/>
      <c r="F51" s="215"/>
      <c r="G51" s="215"/>
      <c r="H51" s="216"/>
      <c r="I51" s="58">
        <f>SUM(I46:I50)</f>
        <v>0</v>
      </c>
    </row>
    <row r="52" spans="1:9" ht="12.75" customHeight="1">
      <c r="A52" s="38"/>
      <c r="B52" s="38"/>
      <c r="C52" s="38"/>
      <c r="D52" s="38"/>
      <c r="E52" s="38"/>
      <c r="F52" s="38"/>
      <c r="G52" s="38"/>
      <c r="H52" s="38"/>
      <c r="I52" s="38"/>
    </row>
    <row r="53" spans="1:9" ht="12.75" customHeight="1">
      <c r="A53" s="198" t="s">
        <v>55</v>
      </c>
      <c r="B53" s="198"/>
      <c r="C53" s="198"/>
      <c r="D53" s="198"/>
      <c r="E53" s="198"/>
      <c r="F53" s="198"/>
      <c r="G53" s="198"/>
      <c r="H53" s="198"/>
      <c r="I53" s="198"/>
    </row>
    <row r="54" spans="1:9" ht="12.75" customHeight="1">
      <c r="A54" s="38"/>
      <c r="B54" s="38"/>
      <c r="C54" s="38"/>
      <c r="D54" s="38"/>
      <c r="E54" s="38"/>
      <c r="F54" s="38"/>
      <c r="G54" s="38"/>
      <c r="H54" s="38"/>
      <c r="I54" s="38"/>
    </row>
    <row r="55" spans="1:9" ht="12.75" customHeight="1" thickBot="1">
      <c r="A55" s="198" t="s">
        <v>65</v>
      </c>
      <c r="B55" s="198"/>
      <c r="C55" s="198"/>
      <c r="D55" s="198"/>
      <c r="E55" s="198"/>
      <c r="F55" s="198"/>
      <c r="G55" s="198"/>
      <c r="H55" s="198"/>
      <c r="I55" s="198"/>
    </row>
    <row r="56" spans="1:9" ht="5.25" customHeight="1">
      <c r="A56" s="16" t="s">
        <v>56</v>
      </c>
      <c r="B56" s="199" t="s">
        <v>57</v>
      </c>
      <c r="C56" s="178"/>
      <c r="D56" s="178"/>
      <c r="E56" s="178"/>
      <c r="F56" s="178"/>
      <c r="G56" s="178"/>
      <c r="H56" s="40" t="s">
        <v>0</v>
      </c>
      <c r="I56" s="39" t="s">
        <v>1</v>
      </c>
    </row>
    <row r="57" spans="1:9" ht="12.75" customHeight="1">
      <c r="A57" s="17" t="s">
        <v>18</v>
      </c>
      <c r="B57" s="163" t="s">
        <v>10</v>
      </c>
      <c r="C57" s="197"/>
      <c r="D57" s="197"/>
      <c r="E57" s="197"/>
      <c r="F57" s="197"/>
      <c r="G57" s="197"/>
      <c r="H57" s="2">
        <v>0.2</v>
      </c>
      <c r="I57" s="61">
        <f>$I$24*H57</f>
        <v>0</v>
      </c>
    </row>
    <row r="58" spans="1:9" ht="5.25" customHeight="1">
      <c r="A58" s="17" t="s">
        <v>19</v>
      </c>
      <c r="B58" s="163" t="s">
        <v>58</v>
      </c>
      <c r="C58" s="197"/>
      <c r="D58" s="197"/>
      <c r="E58" s="197"/>
      <c r="F58" s="197"/>
      <c r="G58" s="197"/>
      <c r="H58" s="2">
        <v>0.015</v>
      </c>
      <c r="I58" s="61">
        <f aca="true" t="shared" si="0" ref="I58:I64">$I$24*H58</f>
        <v>0</v>
      </c>
    </row>
    <row r="59" spans="1:9" ht="12.75">
      <c r="A59" s="17" t="s">
        <v>20</v>
      </c>
      <c r="B59" s="163" t="s">
        <v>60</v>
      </c>
      <c r="C59" s="197"/>
      <c r="D59" s="197"/>
      <c r="E59" s="197"/>
      <c r="F59" s="197"/>
      <c r="G59" s="197"/>
      <c r="H59" s="2">
        <v>0.01</v>
      </c>
      <c r="I59" s="61">
        <f t="shared" si="0"/>
        <v>0</v>
      </c>
    </row>
    <row r="60" spans="1:9" ht="3" customHeight="1">
      <c r="A60" s="18" t="s">
        <v>21</v>
      </c>
      <c r="B60" s="163" t="s">
        <v>61</v>
      </c>
      <c r="C60" s="197"/>
      <c r="D60" s="197"/>
      <c r="E60" s="197"/>
      <c r="F60" s="197"/>
      <c r="G60" s="197"/>
      <c r="H60" s="2">
        <v>0.002</v>
      </c>
      <c r="I60" s="61">
        <f t="shared" si="0"/>
        <v>0</v>
      </c>
    </row>
    <row r="61" spans="1:9" ht="12.75" customHeight="1">
      <c r="A61" s="18" t="s">
        <v>34</v>
      </c>
      <c r="B61" s="163" t="s">
        <v>80</v>
      </c>
      <c r="C61" s="197"/>
      <c r="D61" s="197"/>
      <c r="E61" s="197"/>
      <c r="F61" s="197"/>
      <c r="G61" s="197"/>
      <c r="H61" s="2">
        <v>0.025</v>
      </c>
      <c r="I61" s="61">
        <f t="shared" si="0"/>
        <v>0</v>
      </c>
    </row>
    <row r="62" spans="1:9" ht="12.75" customHeight="1">
      <c r="A62" s="18" t="s">
        <v>33</v>
      </c>
      <c r="B62" s="163" t="s">
        <v>9</v>
      </c>
      <c r="C62" s="197"/>
      <c r="D62" s="197"/>
      <c r="E62" s="197"/>
      <c r="F62" s="197"/>
      <c r="G62" s="197"/>
      <c r="H62" s="2">
        <v>0.08</v>
      </c>
      <c r="I62" s="61">
        <f t="shared" si="0"/>
        <v>0</v>
      </c>
    </row>
    <row r="63" spans="1:9" ht="12.75" customHeight="1">
      <c r="A63" s="18" t="s">
        <v>35</v>
      </c>
      <c r="B63" s="163" t="s">
        <v>343</v>
      </c>
      <c r="C63" s="197"/>
      <c r="D63" s="197"/>
      <c r="E63" s="197"/>
      <c r="F63" s="197"/>
      <c r="G63" s="197"/>
      <c r="H63" s="3">
        <v>0.03</v>
      </c>
      <c r="I63" s="61">
        <f t="shared" si="0"/>
        <v>0</v>
      </c>
    </row>
    <row r="64" spans="1:9" ht="13.5" customHeight="1">
      <c r="A64" s="18" t="s">
        <v>36</v>
      </c>
      <c r="B64" s="163" t="s">
        <v>64</v>
      </c>
      <c r="C64" s="197"/>
      <c r="D64" s="197"/>
      <c r="E64" s="197"/>
      <c r="F64" s="197"/>
      <c r="G64" s="197"/>
      <c r="H64" s="3">
        <v>0.006</v>
      </c>
      <c r="I64" s="61">
        <f t="shared" si="0"/>
        <v>0</v>
      </c>
    </row>
    <row r="65" spans="1:9" ht="13.5" customHeight="1" thickBot="1">
      <c r="A65" s="183" t="s">
        <v>59</v>
      </c>
      <c r="B65" s="184"/>
      <c r="C65" s="184"/>
      <c r="D65" s="184"/>
      <c r="E65" s="184"/>
      <c r="F65" s="184"/>
      <c r="G65" s="185"/>
      <c r="H65" s="1">
        <f>SUM(H57:H64)</f>
        <v>0.368</v>
      </c>
      <c r="I65" s="60">
        <f>SUM(I57:I64)</f>
        <v>0</v>
      </c>
    </row>
    <row r="66" spans="1:9" ht="12.75" customHeight="1">
      <c r="A66" s="308" t="s">
        <v>344</v>
      </c>
      <c r="B66" s="308"/>
      <c r="C66" s="308"/>
      <c r="D66" s="308"/>
      <c r="E66" s="308"/>
      <c r="F66" s="308"/>
      <c r="G66" s="308"/>
      <c r="H66" s="308"/>
      <c r="I66" s="308"/>
    </row>
    <row r="67" spans="1:9" ht="12.75">
      <c r="A67" s="198" t="s">
        <v>66</v>
      </c>
      <c r="B67" s="198"/>
      <c r="C67" s="198"/>
      <c r="D67" s="198"/>
      <c r="E67" s="198"/>
      <c r="F67" s="198"/>
      <c r="G67" s="198"/>
      <c r="H67" s="198"/>
      <c r="I67" s="198"/>
    </row>
    <row r="68" spans="1:9" ht="12.75" customHeight="1" thickBot="1">
      <c r="A68" s="35"/>
      <c r="B68" s="210"/>
      <c r="C68" s="211"/>
      <c r="D68" s="211"/>
      <c r="E68" s="211"/>
      <c r="F68" s="211"/>
      <c r="G68" s="211"/>
      <c r="H68" s="20"/>
      <c r="I68" s="6"/>
    </row>
    <row r="69" spans="1:9" ht="12.75">
      <c r="A69" s="16" t="s">
        <v>67</v>
      </c>
      <c r="B69" s="217" t="s">
        <v>68</v>
      </c>
      <c r="C69" s="217"/>
      <c r="D69" s="217"/>
      <c r="E69" s="217"/>
      <c r="F69" s="217"/>
      <c r="G69" s="217"/>
      <c r="H69" s="24" t="s">
        <v>0</v>
      </c>
      <c r="I69" s="25" t="s">
        <v>1</v>
      </c>
    </row>
    <row r="70" spans="1:9" ht="13.5" customHeight="1">
      <c r="A70" s="41" t="s">
        <v>18</v>
      </c>
      <c r="B70" s="221" t="s">
        <v>69</v>
      </c>
      <c r="C70" s="222"/>
      <c r="D70" s="222"/>
      <c r="E70" s="222"/>
      <c r="F70" s="222"/>
      <c r="G70" s="222"/>
      <c r="H70" s="23">
        <v>0.0909</v>
      </c>
      <c r="I70" s="62">
        <f>$I$24*H70</f>
        <v>0</v>
      </c>
    </row>
    <row r="71" spans="1:9" ht="6" customHeight="1">
      <c r="A71" s="42" t="s">
        <v>19</v>
      </c>
      <c r="B71" s="163" t="s">
        <v>119</v>
      </c>
      <c r="C71" s="202"/>
      <c r="D71" s="202"/>
      <c r="E71" s="202"/>
      <c r="F71" s="202"/>
      <c r="G71" s="202"/>
      <c r="H71" s="3">
        <v>0.0303</v>
      </c>
      <c r="I71" s="62">
        <f>$I$24*H71</f>
        <v>0</v>
      </c>
    </row>
    <row r="72" spans="1:9" ht="12.75">
      <c r="A72" s="203" t="s">
        <v>70</v>
      </c>
      <c r="B72" s="204"/>
      <c r="C72" s="204"/>
      <c r="D72" s="204"/>
      <c r="E72" s="204"/>
      <c r="F72" s="204"/>
      <c r="G72" s="205"/>
      <c r="H72" s="2"/>
      <c r="I72" s="61">
        <f>SUM(I70:I71)</f>
        <v>0</v>
      </c>
    </row>
    <row r="73" spans="1:9" ht="6" customHeight="1">
      <c r="A73" s="42" t="s">
        <v>20</v>
      </c>
      <c r="B73" s="163" t="s">
        <v>71</v>
      </c>
      <c r="C73" s="202"/>
      <c r="D73" s="202"/>
      <c r="E73" s="202"/>
      <c r="F73" s="202"/>
      <c r="G73" s="202"/>
      <c r="H73" s="2">
        <v>0.0446</v>
      </c>
      <c r="I73" s="61">
        <f>I72*H65</f>
        <v>0</v>
      </c>
    </row>
    <row r="74" spans="1:9" ht="12.75" customHeight="1" thickBot="1">
      <c r="A74" s="183" t="s">
        <v>76</v>
      </c>
      <c r="B74" s="184"/>
      <c r="C74" s="184"/>
      <c r="D74" s="184"/>
      <c r="E74" s="184"/>
      <c r="F74" s="184"/>
      <c r="G74" s="185"/>
      <c r="H74" s="1">
        <f>SUM(H70:H73)</f>
        <v>0.1658</v>
      </c>
      <c r="I74" s="60">
        <f>SUM(I72:I73)</f>
        <v>0</v>
      </c>
    </row>
    <row r="75" spans="1:9" ht="12.75">
      <c r="A75" s="36"/>
      <c r="B75" s="43"/>
      <c r="C75" s="35"/>
      <c r="D75" s="35"/>
      <c r="E75" s="35"/>
      <c r="F75" s="35"/>
      <c r="G75" s="35"/>
      <c r="H75" s="20"/>
      <c r="I75" s="6"/>
    </row>
    <row r="76" spans="1:9" ht="12.75" customHeight="1">
      <c r="A76" s="186" t="s">
        <v>72</v>
      </c>
      <c r="B76" s="186"/>
      <c r="C76" s="186"/>
      <c r="D76" s="186"/>
      <c r="E76" s="186"/>
      <c r="F76" s="186"/>
      <c r="G76" s="186"/>
      <c r="H76" s="186"/>
      <c r="I76" s="186"/>
    </row>
    <row r="77" spans="1:9" ht="12.75" customHeight="1" thickBot="1">
      <c r="A77" s="27"/>
      <c r="B77" s="211"/>
      <c r="C77" s="211"/>
      <c r="D77" s="211"/>
      <c r="E77" s="211"/>
      <c r="F77" s="211"/>
      <c r="G77" s="211"/>
      <c r="H77" s="21"/>
      <c r="I77" s="19"/>
    </row>
    <row r="78" spans="1:9" ht="12.75" customHeight="1">
      <c r="A78" s="16" t="s">
        <v>73</v>
      </c>
      <c r="B78" s="218" t="s">
        <v>74</v>
      </c>
      <c r="C78" s="219"/>
      <c r="D78" s="219"/>
      <c r="E78" s="219"/>
      <c r="F78" s="219"/>
      <c r="G78" s="220"/>
      <c r="H78" s="44" t="s">
        <v>0</v>
      </c>
      <c r="I78" s="25" t="s">
        <v>1</v>
      </c>
    </row>
    <row r="79" spans="1:9" ht="13.5" customHeight="1">
      <c r="A79" s="18" t="s">
        <v>18</v>
      </c>
      <c r="B79" s="163" t="s">
        <v>121</v>
      </c>
      <c r="C79" s="197"/>
      <c r="D79" s="197"/>
      <c r="E79" s="197"/>
      <c r="F79" s="197"/>
      <c r="G79" s="197"/>
      <c r="H79" s="102">
        <v>0.0003</v>
      </c>
      <c r="I79" s="103">
        <f>I32*H79</f>
        <v>0</v>
      </c>
    </row>
    <row r="80" spans="1:9" ht="12.75">
      <c r="A80" s="18" t="s">
        <v>19</v>
      </c>
      <c r="B80" s="163" t="s">
        <v>75</v>
      </c>
      <c r="C80" s="197"/>
      <c r="D80" s="197"/>
      <c r="E80" s="197"/>
      <c r="F80" s="197"/>
      <c r="G80" s="197"/>
      <c r="H80" s="3">
        <v>0.0001</v>
      </c>
      <c r="I80" s="61">
        <f>I79*H65</f>
        <v>0</v>
      </c>
    </row>
    <row r="81" spans="1:9" ht="13.5" thickBot="1">
      <c r="A81" s="183" t="s">
        <v>77</v>
      </c>
      <c r="B81" s="184"/>
      <c r="C81" s="184"/>
      <c r="D81" s="184"/>
      <c r="E81" s="184"/>
      <c r="F81" s="184"/>
      <c r="G81" s="185"/>
      <c r="H81" s="1">
        <f>SUM(H79:H80)</f>
        <v>0.0004</v>
      </c>
      <c r="I81" s="60">
        <f>SUM(I79:I80)</f>
        <v>0</v>
      </c>
    </row>
    <row r="82" spans="1:9" ht="12.75">
      <c r="A82" s="27"/>
      <c r="B82" s="211"/>
      <c r="C82" s="211"/>
      <c r="D82" s="211"/>
      <c r="E82" s="211"/>
      <c r="F82" s="211"/>
      <c r="G82" s="211"/>
      <c r="H82" s="20"/>
      <c r="I82" s="6"/>
    </row>
    <row r="83" spans="1:9" ht="12.75">
      <c r="A83" s="186" t="s">
        <v>87</v>
      </c>
      <c r="B83" s="186"/>
      <c r="C83" s="186"/>
      <c r="D83" s="186"/>
      <c r="E83" s="186"/>
      <c r="F83" s="186"/>
      <c r="G83" s="186"/>
      <c r="H83" s="186"/>
      <c r="I83" s="186"/>
    </row>
    <row r="84" spans="1:9" ht="12.75" customHeight="1" thickBot="1">
      <c r="A84" s="27"/>
      <c r="B84" s="212"/>
      <c r="C84" s="212"/>
      <c r="D84" s="212"/>
      <c r="E84" s="212"/>
      <c r="F84" s="212"/>
      <c r="G84" s="212"/>
      <c r="H84" s="45"/>
      <c r="I84" s="6"/>
    </row>
    <row r="85" spans="1:9" ht="12.75" customHeight="1">
      <c r="A85" s="16" t="s">
        <v>78</v>
      </c>
      <c r="B85" s="217" t="s">
        <v>79</v>
      </c>
      <c r="C85" s="217"/>
      <c r="D85" s="217"/>
      <c r="E85" s="217"/>
      <c r="F85" s="217"/>
      <c r="G85" s="217"/>
      <c r="H85" s="24" t="s">
        <v>0</v>
      </c>
      <c r="I85" s="25" t="s">
        <v>1</v>
      </c>
    </row>
    <row r="86" spans="1:9" ht="13.5" customHeight="1">
      <c r="A86" s="17" t="s">
        <v>18</v>
      </c>
      <c r="B86" s="206" t="s">
        <v>81</v>
      </c>
      <c r="C86" s="206"/>
      <c r="D86" s="206"/>
      <c r="E86" s="206"/>
      <c r="F86" s="206"/>
      <c r="G86" s="207"/>
      <c r="H86" s="3">
        <v>0.0042</v>
      </c>
      <c r="I86" s="63">
        <f>I32*H86</f>
        <v>0</v>
      </c>
    </row>
    <row r="87" spans="1:9" ht="12.75">
      <c r="A87" s="17" t="s">
        <v>19</v>
      </c>
      <c r="B87" s="206" t="s">
        <v>82</v>
      </c>
      <c r="C87" s="206"/>
      <c r="D87" s="206"/>
      <c r="E87" s="206"/>
      <c r="F87" s="206"/>
      <c r="G87" s="207"/>
      <c r="H87" s="72">
        <v>0.00034</v>
      </c>
      <c r="I87" s="110">
        <f>I86*H62</f>
        <v>0</v>
      </c>
    </row>
    <row r="88" spans="1:9" ht="12.75">
      <c r="A88" s="17" t="s">
        <v>20</v>
      </c>
      <c r="B88" s="200" t="s">
        <v>83</v>
      </c>
      <c r="C88" s="201"/>
      <c r="D88" s="201"/>
      <c r="E88" s="201"/>
      <c r="F88" s="201"/>
      <c r="G88" s="201"/>
      <c r="H88" s="3">
        <v>0.0194</v>
      </c>
      <c r="I88" s="64">
        <f>I32*H88</f>
        <v>0</v>
      </c>
    </row>
    <row r="89" spans="1:9" ht="12.75">
      <c r="A89" s="17" t="s">
        <v>21</v>
      </c>
      <c r="B89" s="200" t="s">
        <v>123</v>
      </c>
      <c r="C89" s="201"/>
      <c r="D89" s="201"/>
      <c r="E89" s="201"/>
      <c r="F89" s="201"/>
      <c r="G89" s="201"/>
      <c r="H89" s="3">
        <v>0.0071</v>
      </c>
      <c r="I89" s="63">
        <f>I32*H89</f>
        <v>0</v>
      </c>
    </row>
    <row r="90" spans="1:9" ht="12.75" customHeight="1">
      <c r="A90" s="17" t="s">
        <v>34</v>
      </c>
      <c r="B90" s="194" t="s">
        <v>84</v>
      </c>
      <c r="C90" s="195"/>
      <c r="D90" s="195"/>
      <c r="E90" s="195"/>
      <c r="F90" s="195"/>
      <c r="G90" s="196"/>
      <c r="H90" s="3">
        <v>0.0001</v>
      </c>
      <c r="I90" s="64">
        <f>I89*H65</f>
        <v>0</v>
      </c>
    </row>
    <row r="91" spans="1:9" ht="12.75" customHeight="1">
      <c r="A91" s="17" t="s">
        <v>33</v>
      </c>
      <c r="B91" s="209" t="s">
        <v>345</v>
      </c>
      <c r="C91" s="209"/>
      <c r="D91" s="209"/>
      <c r="E91" s="209"/>
      <c r="F91" s="209"/>
      <c r="G91" s="200"/>
      <c r="H91" s="102">
        <v>0.0436</v>
      </c>
      <c r="I91" s="110">
        <f>I32*H91</f>
        <v>0</v>
      </c>
    </row>
    <row r="92" spans="1:9" ht="12.75" customHeight="1" thickBot="1">
      <c r="A92" s="183" t="s">
        <v>85</v>
      </c>
      <c r="B92" s="184"/>
      <c r="C92" s="184"/>
      <c r="D92" s="184"/>
      <c r="E92" s="184"/>
      <c r="F92" s="184"/>
      <c r="G92" s="185"/>
      <c r="H92" s="1">
        <f>SUM(H86:H91)</f>
        <v>0.0747</v>
      </c>
      <c r="I92" s="65">
        <f>SUM(I86:I91)</f>
        <v>0</v>
      </c>
    </row>
    <row r="93" spans="1:9" ht="12.75">
      <c r="A93" s="27"/>
      <c r="B93" s="225"/>
      <c r="C93" s="225"/>
      <c r="D93" s="225"/>
      <c r="E93" s="225"/>
      <c r="F93" s="225"/>
      <c r="G93" s="225"/>
      <c r="H93" s="20"/>
      <c r="I93" s="6"/>
    </row>
    <row r="94" spans="1:9" ht="12.75">
      <c r="A94" s="186" t="s">
        <v>86</v>
      </c>
      <c r="B94" s="186"/>
      <c r="C94" s="186"/>
      <c r="D94" s="186"/>
      <c r="E94" s="186"/>
      <c r="F94" s="186"/>
      <c r="G94" s="186"/>
      <c r="H94" s="186"/>
      <c r="I94" s="186"/>
    </row>
    <row r="95" spans="1:9" ht="12.75" customHeight="1" thickBot="1">
      <c r="A95" s="27"/>
      <c r="B95" s="223"/>
      <c r="C95" s="224"/>
      <c r="D95" s="224"/>
      <c r="E95" s="224"/>
      <c r="F95" s="224"/>
      <c r="G95" s="224"/>
      <c r="H95" s="20"/>
      <c r="I95" s="22"/>
    </row>
    <row r="96" spans="1:9" ht="12.75">
      <c r="A96" s="16" t="s">
        <v>88</v>
      </c>
      <c r="B96" s="217" t="s">
        <v>89</v>
      </c>
      <c r="C96" s="217"/>
      <c r="D96" s="217"/>
      <c r="E96" s="217"/>
      <c r="F96" s="217"/>
      <c r="G96" s="217"/>
      <c r="H96" s="24" t="s">
        <v>0</v>
      </c>
      <c r="I96" s="25" t="s">
        <v>96</v>
      </c>
    </row>
    <row r="97" spans="1:9" ht="13.5" customHeight="1">
      <c r="A97" s="17" t="s">
        <v>18</v>
      </c>
      <c r="B97" s="163" t="s">
        <v>91</v>
      </c>
      <c r="C97" s="163"/>
      <c r="D97" s="163"/>
      <c r="E97" s="163"/>
      <c r="F97" s="163"/>
      <c r="G97" s="163"/>
      <c r="H97" s="54">
        <v>0.0909</v>
      </c>
      <c r="I97" s="66">
        <f>$I$32*H97</f>
        <v>0</v>
      </c>
    </row>
    <row r="98" spans="1:9" ht="12.75">
      <c r="A98" s="17" t="s">
        <v>19</v>
      </c>
      <c r="B98" s="163" t="s">
        <v>92</v>
      </c>
      <c r="C98" s="163"/>
      <c r="D98" s="163"/>
      <c r="E98" s="163"/>
      <c r="F98" s="163"/>
      <c r="G98" s="163"/>
      <c r="H98" s="54">
        <v>0.0166</v>
      </c>
      <c r="I98" s="66">
        <f>$I$32*H98</f>
        <v>0</v>
      </c>
    </row>
    <row r="99" spans="1:9" ht="12.75">
      <c r="A99" s="17" t="s">
        <v>20</v>
      </c>
      <c r="B99" s="176" t="s">
        <v>93</v>
      </c>
      <c r="C99" s="176"/>
      <c r="D99" s="176"/>
      <c r="E99" s="176"/>
      <c r="F99" s="176"/>
      <c r="G99" s="176"/>
      <c r="H99" s="54">
        <v>0.0002</v>
      </c>
      <c r="I99" s="66">
        <f>$I$32*H99</f>
        <v>0</v>
      </c>
    </row>
    <row r="100" spans="1:9" ht="12.75">
      <c r="A100" s="17" t="s">
        <v>21</v>
      </c>
      <c r="B100" s="176" t="s">
        <v>94</v>
      </c>
      <c r="C100" s="176"/>
      <c r="D100" s="176"/>
      <c r="E100" s="176"/>
      <c r="F100" s="176"/>
      <c r="G100" s="176"/>
      <c r="H100" s="55">
        <v>0.0082</v>
      </c>
      <c r="I100" s="66">
        <f>$I$32*H100</f>
        <v>0</v>
      </c>
    </row>
    <row r="101" spans="1:9" ht="12.75" customHeight="1">
      <c r="A101" s="17" t="s">
        <v>34</v>
      </c>
      <c r="B101" s="176" t="s">
        <v>95</v>
      </c>
      <c r="C101" s="176"/>
      <c r="D101" s="176"/>
      <c r="E101" s="176"/>
      <c r="F101" s="176"/>
      <c r="G101" s="176"/>
      <c r="H101" s="55">
        <v>0.0003</v>
      </c>
      <c r="I101" s="66">
        <f>$I$32*H101</f>
        <v>0</v>
      </c>
    </row>
    <row r="102" spans="1:9" ht="12.75">
      <c r="A102" s="17" t="s">
        <v>33</v>
      </c>
      <c r="B102" s="176" t="s">
        <v>17</v>
      </c>
      <c r="C102" s="176"/>
      <c r="D102" s="176"/>
      <c r="E102" s="176"/>
      <c r="F102" s="176"/>
      <c r="G102" s="176"/>
      <c r="H102" s="55"/>
      <c r="I102" s="67"/>
    </row>
    <row r="103" spans="1:9" ht="12.75" customHeight="1">
      <c r="A103" s="180" t="s">
        <v>70</v>
      </c>
      <c r="B103" s="181"/>
      <c r="C103" s="181"/>
      <c r="D103" s="181"/>
      <c r="E103" s="181"/>
      <c r="F103" s="181"/>
      <c r="G103" s="182"/>
      <c r="H103" s="55">
        <f>SUM(H97:H102)</f>
        <v>0.1162</v>
      </c>
      <c r="I103" s="68">
        <f>SUM(I97:I102)</f>
        <v>0</v>
      </c>
    </row>
    <row r="104" spans="1:9" ht="12.75">
      <c r="A104" s="17" t="s">
        <v>35</v>
      </c>
      <c r="B104" s="176" t="s">
        <v>104</v>
      </c>
      <c r="C104" s="176"/>
      <c r="D104" s="176"/>
      <c r="E104" s="176"/>
      <c r="F104" s="176"/>
      <c r="G104" s="176"/>
      <c r="H104" s="55">
        <v>0.0427</v>
      </c>
      <c r="I104" s="68">
        <f>I103*H65</f>
        <v>0</v>
      </c>
    </row>
    <row r="105" spans="1:9" ht="13.5" thickBot="1">
      <c r="A105" s="227" t="s">
        <v>90</v>
      </c>
      <c r="B105" s="228"/>
      <c r="C105" s="228"/>
      <c r="D105" s="228"/>
      <c r="E105" s="228"/>
      <c r="F105" s="228"/>
      <c r="G105" s="229"/>
      <c r="H105" s="56">
        <f>SUM(H103:H104)</f>
        <v>0.1589</v>
      </c>
      <c r="I105" s="69">
        <f>SUM(I103:I104)</f>
        <v>0</v>
      </c>
    </row>
    <row r="106" spans="1:9" ht="12.75">
      <c r="A106" s="27"/>
      <c r="B106" s="186"/>
      <c r="C106" s="186"/>
      <c r="D106" s="186"/>
      <c r="E106" s="186"/>
      <c r="F106" s="186"/>
      <c r="G106" s="186"/>
      <c r="H106" s="21"/>
      <c r="I106" s="19"/>
    </row>
    <row r="107" spans="1:9" ht="12.75">
      <c r="A107" s="190" t="s">
        <v>97</v>
      </c>
      <c r="B107" s="190"/>
      <c r="C107" s="190"/>
      <c r="D107" s="190"/>
      <c r="E107" s="190"/>
      <c r="F107" s="190"/>
      <c r="G107" s="190"/>
      <c r="H107" s="190"/>
      <c r="I107" s="190"/>
    </row>
    <row r="108" spans="1:9" ht="13.5" thickBot="1">
      <c r="A108" s="27"/>
      <c r="B108" s="186"/>
      <c r="C108" s="186"/>
      <c r="D108" s="186"/>
      <c r="E108" s="186"/>
      <c r="F108" s="186"/>
      <c r="G108" s="186"/>
      <c r="H108" s="45"/>
      <c r="I108" s="45"/>
    </row>
    <row r="109" spans="1:9" ht="12.75">
      <c r="A109" s="16">
        <v>4</v>
      </c>
      <c r="B109" s="312" t="s">
        <v>98</v>
      </c>
      <c r="C109" s="313"/>
      <c r="D109" s="313"/>
      <c r="E109" s="313"/>
      <c r="F109" s="313"/>
      <c r="G109" s="313"/>
      <c r="H109" s="314"/>
      <c r="I109" s="25" t="s">
        <v>1</v>
      </c>
    </row>
    <row r="110" spans="1:9" ht="12.75">
      <c r="A110" s="17" t="s">
        <v>56</v>
      </c>
      <c r="B110" s="309" t="s">
        <v>346</v>
      </c>
      <c r="C110" s="310"/>
      <c r="D110" s="310"/>
      <c r="E110" s="310"/>
      <c r="F110" s="310"/>
      <c r="G110" s="311"/>
      <c r="H110" s="54">
        <v>0.368</v>
      </c>
      <c r="I110" s="26">
        <f>I65</f>
        <v>0</v>
      </c>
    </row>
    <row r="111" spans="1:9" ht="12.75">
      <c r="A111" s="17" t="s">
        <v>99</v>
      </c>
      <c r="B111" s="309" t="s">
        <v>68</v>
      </c>
      <c r="C111" s="310"/>
      <c r="D111" s="310"/>
      <c r="E111" s="310"/>
      <c r="F111" s="310"/>
      <c r="G111" s="311"/>
      <c r="H111" s="54">
        <v>0.1658</v>
      </c>
      <c r="I111" s="26">
        <f>I74</f>
        <v>0</v>
      </c>
    </row>
    <row r="112" spans="1:9" ht="12.75">
      <c r="A112" s="17" t="s">
        <v>100</v>
      </c>
      <c r="B112" s="309" t="s">
        <v>74</v>
      </c>
      <c r="C112" s="310"/>
      <c r="D112" s="310"/>
      <c r="E112" s="310"/>
      <c r="F112" s="310"/>
      <c r="G112" s="311"/>
      <c r="H112" s="54">
        <v>0.0004</v>
      </c>
      <c r="I112" s="26">
        <f>I81</f>
        <v>0</v>
      </c>
    </row>
    <row r="113" spans="1:9" ht="12.75">
      <c r="A113" s="17" t="s">
        <v>78</v>
      </c>
      <c r="B113" s="309" t="s">
        <v>347</v>
      </c>
      <c r="C113" s="310"/>
      <c r="D113" s="310"/>
      <c r="E113" s="310"/>
      <c r="F113" s="310"/>
      <c r="G113" s="311"/>
      <c r="H113" s="54">
        <v>0.0747</v>
      </c>
      <c r="I113" s="26">
        <f>I92</f>
        <v>0</v>
      </c>
    </row>
    <row r="114" spans="1:9" ht="12.75">
      <c r="A114" s="17" t="s">
        <v>101</v>
      </c>
      <c r="B114" s="309" t="s">
        <v>89</v>
      </c>
      <c r="C114" s="310"/>
      <c r="D114" s="310"/>
      <c r="E114" s="310"/>
      <c r="F114" s="310"/>
      <c r="G114" s="311"/>
      <c r="H114" s="54">
        <v>0.1589</v>
      </c>
      <c r="I114" s="8">
        <f>I105</f>
        <v>0</v>
      </c>
    </row>
    <row r="115" spans="1:9" ht="13.5" thickBot="1">
      <c r="A115" s="187" t="s">
        <v>102</v>
      </c>
      <c r="B115" s="188"/>
      <c r="C115" s="188"/>
      <c r="D115" s="188"/>
      <c r="E115" s="188"/>
      <c r="F115" s="188"/>
      <c r="G115" s="189"/>
      <c r="H115" s="56">
        <f>SUM(H110:H114)</f>
        <v>0.7678</v>
      </c>
      <c r="I115" s="74">
        <f>SUM(I110:I114)</f>
        <v>0</v>
      </c>
    </row>
    <row r="116" spans="1:9" ht="12.75">
      <c r="A116" s="27"/>
      <c r="B116" s="35"/>
      <c r="C116" s="35"/>
      <c r="D116" s="35"/>
      <c r="E116" s="35"/>
      <c r="F116" s="35"/>
      <c r="G116" s="35"/>
      <c r="H116" s="35"/>
      <c r="I116" s="35"/>
    </row>
    <row r="117" spans="1:9" ht="12.75">
      <c r="A117" s="190" t="s">
        <v>107</v>
      </c>
      <c r="B117" s="190"/>
      <c r="C117" s="190"/>
      <c r="D117" s="190"/>
      <c r="E117" s="190"/>
      <c r="F117" s="190"/>
      <c r="G117" s="190"/>
      <c r="H117" s="190"/>
      <c r="I117" s="190"/>
    </row>
    <row r="118" spans="1:9" ht="13.5" thickBot="1">
      <c r="A118" s="27"/>
      <c r="B118" s="46"/>
      <c r="C118" s="46"/>
      <c r="D118" s="46"/>
      <c r="E118" s="46"/>
      <c r="F118" s="46"/>
      <c r="G118" s="46"/>
      <c r="H118" s="35"/>
      <c r="I118" s="35"/>
    </row>
    <row r="119" spans="1:9" ht="12.75" customHeight="1">
      <c r="A119" s="16">
        <v>5</v>
      </c>
      <c r="B119" s="191" t="s">
        <v>120</v>
      </c>
      <c r="C119" s="192"/>
      <c r="D119" s="192"/>
      <c r="E119" s="192"/>
      <c r="F119" s="192"/>
      <c r="G119" s="193"/>
      <c r="H119" s="47" t="s">
        <v>0</v>
      </c>
      <c r="I119" s="39" t="s">
        <v>1</v>
      </c>
    </row>
    <row r="120" spans="1:9" ht="12.75" customHeight="1">
      <c r="A120" s="17" t="s">
        <v>18</v>
      </c>
      <c r="B120" s="166" t="s">
        <v>103</v>
      </c>
      <c r="C120" s="167"/>
      <c r="D120" s="167"/>
      <c r="E120" s="167"/>
      <c r="F120" s="167"/>
      <c r="G120" s="168"/>
      <c r="H120" s="104"/>
      <c r="I120" s="48">
        <f>I136*H120</f>
        <v>0</v>
      </c>
    </row>
    <row r="121" spans="1:9" ht="13.5" customHeight="1">
      <c r="A121" s="49" t="s">
        <v>19</v>
      </c>
      <c r="B121" s="169" t="s">
        <v>3</v>
      </c>
      <c r="C121" s="170"/>
      <c r="D121" s="170"/>
      <c r="E121" s="170"/>
      <c r="F121" s="170"/>
      <c r="G121" s="171"/>
      <c r="H121" s="106">
        <f>H122+H123+H124</f>
        <v>0.0865</v>
      </c>
      <c r="I121" s="129">
        <f>((I120+I125+I136)/(1-8.65%))-((I120+I125+I136))</f>
        <v>0</v>
      </c>
    </row>
    <row r="122" spans="1:9" ht="12.75">
      <c r="A122" s="50"/>
      <c r="B122" s="161" t="s">
        <v>188</v>
      </c>
      <c r="C122" s="161"/>
      <c r="D122" s="161"/>
      <c r="E122" s="161"/>
      <c r="F122" s="161"/>
      <c r="G122" s="162"/>
      <c r="H122" s="105">
        <v>0.0065</v>
      </c>
      <c r="I122" s="48">
        <f>(H122*I121)/H121</f>
        <v>0</v>
      </c>
    </row>
    <row r="123" spans="1:9" ht="12.75">
      <c r="A123" s="51"/>
      <c r="B123" s="161" t="s">
        <v>189</v>
      </c>
      <c r="C123" s="161"/>
      <c r="D123" s="161"/>
      <c r="E123" s="161"/>
      <c r="F123" s="161"/>
      <c r="G123" s="162"/>
      <c r="H123" s="128">
        <v>0.03</v>
      </c>
      <c r="I123" s="48">
        <f>(H123*I121)/H121</f>
        <v>0</v>
      </c>
    </row>
    <row r="124" spans="1:9" ht="12.75">
      <c r="A124" s="52"/>
      <c r="B124" s="161" t="s">
        <v>122</v>
      </c>
      <c r="C124" s="161"/>
      <c r="D124" s="161"/>
      <c r="E124" s="161"/>
      <c r="F124" s="161"/>
      <c r="G124" s="162"/>
      <c r="H124" s="128">
        <v>0.05</v>
      </c>
      <c r="I124" s="48">
        <f>(H124*I121)/H121</f>
        <v>0</v>
      </c>
    </row>
    <row r="125" spans="1:9" ht="12.75">
      <c r="A125" s="53" t="s">
        <v>20</v>
      </c>
      <c r="B125" s="172" t="s">
        <v>105</v>
      </c>
      <c r="C125" s="173"/>
      <c r="D125" s="173"/>
      <c r="E125" s="173"/>
      <c r="F125" s="173"/>
      <c r="G125" s="174"/>
      <c r="H125" s="105"/>
      <c r="I125" s="48">
        <f>H125*I136</f>
        <v>0</v>
      </c>
    </row>
    <row r="126" spans="1:9" ht="12.75" customHeight="1" thickBot="1">
      <c r="A126" s="157" t="s">
        <v>106</v>
      </c>
      <c r="B126" s="158"/>
      <c r="C126" s="158"/>
      <c r="D126" s="158"/>
      <c r="E126" s="158"/>
      <c r="F126" s="158"/>
      <c r="G126" s="159"/>
      <c r="H126" s="130">
        <v>0.1365</v>
      </c>
      <c r="I126" s="129">
        <f>I120+I121+I125</f>
        <v>0</v>
      </c>
    </row>
    <row r="127" spans="1:9" ht="12.75">
      <c r="A127" s="27"/>
      <c r="B127" s="27"/>
      <c r="C127" s="165"/>
      <c r="D127" s="165"/>
      <c r="E127" s="165"/>
      <c r="F127" s="165"/>
      <c r="G127" s="165"/>
      <c r="H127" s="27"/>
      <c r="I127" s="27"/>
    </row>
    <row r="128" spans="1:9" ht="12.75">
      <c r="A128" s="27"/>
      <c r="B128" s="27"/>
      <c r="C128" s="27"/>
      <c r="D128" s="27"/>
      <c r="E128" s="27"/>
      <c r="F128" s="27"/>
      <c r="G128" s="27"/>
      <c r="H128" s="27"/>
      <c r="I128" s="27"/>
    </row>
    <row r="129" spans="1:9" ht="12.75">
      <c r="A129" s="175" t="s">
        <v>124</v>
      </c>
      <c r="B129" s="175"/>
      <c r="C129" s="175"/>
      <c r="D129" s="175"/>
      <c r="E129" s="175"/>
      <c r="F129" s="175"/>
      <c r="G129" s="175"/>
      <c r="H129" s="175"/>
      <c r="I129" s="175"/>
    </row>
    <row r="130" spans="1:9" ht="13.5" thickBot="1">
      <c r="A130" s="27"/>
      <c r="B130" s="27"/>
      <c r="C130" s="27"/>
      <c r="D130" s="27"/>
      <c r="E130" s="27"/>
      <c r="F130" s="27"/>
      <c r="G130" s="27"/>
      <c r="H130" s="27"/>
      <c r="I130" s="27"/>
    </row>
    <row r="131" spans="1:9" ht="12.75">
      <c r="A131" s="177" t="s">
        <v>115</v>
      </c>
      <c r="B131" s="178"/>
      <c r="C131" s="178"/>
      <c r="D131" s="178"/>
      <c r="E131" s="178"/>
      <c r="F131" s="178"/>
      <c r="G131" s="178"/>
      <c r="H131" s="179"/>
      <c r="I131" s="39" t="s">
        <v>1</v>
      </c>
    </row>
    <row r="132" spans="1:9" ht="12.75">
      <c r="A132" s="17" t="s">
        <v>18</v>
      </c>
      <c r="B132" s="160" t="s">
        <v>110</v>
      </c>
      <c r="C132" s="161"/>
      <c r="D132" s="161"/>
      <c r="E132" s="161"/>
      <c r="F132" s="161"/>
      <c r="G132" s="161"/>
      <c r="H132" s="162"/>
      <c r="I132" s="48">
        <f>I32</f>
        <v>0</v>
      </c>
    </row>
    <row r="133" spans="1:9" ht="12.75">
      <c r="A133" s="17" t="s">
        <v>19</v>
      </c>
      <c r="B133" s="160" t="s">
        <v>111</v>
      </c>
      <c r="C133" s="161"/>
      <c r="D133" s="161"/>
      <c r="E133" s="161"/>
      <c r="F133" s="161"/>
      <c r="G133" s="161"/>
      <c r="H133" s="162"/>
      <c r="I133" s="48">
        <f>I42</f>
        <v>0</v>
      </c>
    </row>
    <row r="134" spans="1:11" ht="12.75">
      <c r="A134" s="17" t="s">
        <v>20</v>
      </c>
      <c r="B134" s="160" t="s">
        <v>112</v>
      </c>
      <c r="C134" s="161"/>
      <c r="D134" s="161"/>
      <c r="E134" s="161"/>
      <c r="F134" s="161"/>
      <c r="G134" s="161"/>
      <c r="H134" s="162"/>
      <c r="I134" s="48">
        <f>I51</f>
        <v>0</v>
      </c>
      <c r="K134" s="109"/>
    </row>
    <row r="135" spans="1:11" ht="12.75">
      <c r="A135" s="17" t="s">
        <v>21</v>
      </c>
      <c r="B135" s="160" t="s">
        <v>113</v>
      </c>
      <c r="C135" s="161"/>
      <c r="D135" s="161"/>
      <c r="E135" s="161"/>
      <c r="F135" s="161"/>
      <c r="G135" s="161"/>
      <c r="H135" s="162"/>
      <c r="I135" s="48">
        <f>I115</f>
        <v>0</v>
      </c>
      <c r="K135" s="109"/>
    </row>
    <row r="136" spans="1:9" ht="12.75">
      <c r="A136" s="180" t="s">
        <v>108</v>
      </c>
      <c r="B136" s="181"/>
      <c r="C136" s="181"/>
      <c r="D136" s="181"/>
      <c r="E136" s="181"/>
      <c r="F136" s="181"/>
      <c r="G136" s="181"/>
      <c r="H136" s="182"/>
      <c r="I136" s="129">
        <f>SUM(I132:I135)</f>
        <v>0</v>
      </c>
    </row>
    <row r="137" spans="1:11" ht="12.75">
      <c r="A137" s="17" t="s">
        <v>34</v>
      </c>
      <c r="B137" s="160" t="s">
        <v>109</v>
      </c>
      <c r="C137" s="161"/>
      <c r="D137" s="161"/>
      <c r="E137" s="161"/>
      <c r="F137" s="161"/>
      <c r="G137" s="161"/>
      <c r="H137" s="162"/>
      <c r="I137" s="48">
        <f>I126</f>
        <v>0</v>
      </c>
      <c r="K137" s="109"/>
    </row>
    <row r="138" spans="1:11" ht="13.5" thickBot="1">
      <c r="A138" s="157" t="s">
        <v>114</v>
      </c>
      <c r="B138" s="158"/>
      <c r="C138" s="158"/>
      <c r="D138" s="158"/>
      <c r="E138" s="158"/>
      <c r="F138" s="158"/>
      <c r="G138" s="158"/>
      <c r="H138" s="159"/>
      <c r="I138" s="75">
        <f>SUM(I136:I137)</f>
        <v>0</v>
      </c>
      <c r="K138" s="109"/>
    </row>
  </sheetData>
  <sheetProtection/>
  <mergeCells count="133">
    <mergeCell ref="B137:H137"/>
    <mergeCell ref="A138:H138"/>
    <mergeCell ref="A129:I129"/>
    <mergeCell ref="A131:H131"/>
    <mergeCell ref="B132:H132"/>
    <mergeCell ref="B133:H133"/>
    <mergeCell ref="B134:H134"/>
    <mergeCell ref="B135:H135"/>
    <mergeCell ref="B121:G121"/>
    <mergeCell ref="B122:G122"/>
    <mergeCell ref="B123:G123"/>
    <mergeCell ref="B124:G124"/>
    <mergeCell ref="A126:G126"/>
    <mergeCell ref="C127:G127"/>
    <mergeCell ref="B112:G112"/>
    <mergeCell ref="B114:G114"/>
    <mergeCell ref="A115:G115"/>
    <mergeCell ref="A117:I117"/>
    <mergeCell ref="B119:G119"/>
    <mergeCell ref="B120:G120"/>
    <mergeCell ref="B99:G99"/>
    <mergeCell ref="A103:G103"/>
    <mergeCell ref="A105:G105"/>
    <mergeCell ref="A107:I107"/>
    <mergeCell ref="B108:G108"/>
    <mergeCell ref="B110:G110"/>
    <mergeCell ref="A83:I83"/>
    <mergeCell ref="B86:G86"/>
    <mergeCell ref="B88:G88"/>
    <mergeCell ref="A92:G92"/>
    <mergeCell ref="A94:I94"/>
    <mergeCell ref="B97:G97"/>
    <mergeCell ref="A74:G74"/>
    <mergeCell ref="A76:I76"/>
    <mergeCell ref="B77:G77"/>
    <mergeCell ref="B79:G79"/>
    <mergeCell ref="B80:G80"/>
    <mergeCell ref="A81:G81"/>
    <mergeCell ref="B60:G60"/>
    <mergeCell ref="A65:G65"/>
    <mergeCell ref="A66:I66"/>
    <mergeCell ref="A67:I67"/>
    <mergeCell ref="B70:G70"/>
    <mergeCell ref="A72:G72"/>
    <mergeCell ref="A44:I44"/>
    <mergeCell ref="B45:H45"/>
    <mergeCell ref="B46:H46"/>
    <mergeCell ref="A51:H51"/>
    <mergeCell ref="A53:I53"/>
    <mergeCell ref="A55:I55"/>
    <mergeCell ref="B23:H23"/>
    <mergeCell ref="A32:H32"/>
    <mergeCell ref="A34:I34"/>
    <mergeCell ref="B35:H35"/>
    <mergeCell ref="B36:H36"/>
    <mergeCell ref="A42:H42"/>
    <mergeCell ref="A136:H136"/>
    <mergeCell ref="B125:G125"/>
    <mergeCell ref="B113:G113"/>
    <mergeCell ref="B111:G111"/>
    <mergeCell ref="B102:G102"/>
    <mergeCell ref="B104:G104"/>
    <mergeCell ref="B106:G106"/>
    <mergeCell ref="B98:G98"/>
    <mergeCell ref="B100:G100"/>
    <mergeCell ref="B101:G101"/>
    <mergeCell ref="B93:G93"/>
    <mergeCell ref="B95:G95"/>
    <mergeCell ref="B96:G96"/>
    <mergeCell ref="B87:G87"/>
    <mergeCell ref="B89:G89"/>
    <mergeCell ref="B90:G90"/>
    <mergeCell ref="B91:G91"/>
    <mergeCell ref="B82:G82"/>
    <mergeCell ref="B84:G84"/>
    <mergeCell ref="B85:G85"/>
    <mergeCell ref="B78:G78"/>
    <mergeCell ref="B71:G71"/>
    <mergeCell ref="B73:G73"/>
    <mergeCell ref="B41:H41"/>
    <mergeCell ref="B37:H37"/>
    <mergeCell ref="B38:H38"/>
    <mergeCell ref="B39:H39"/>
    <mergeCell ref="B40:H40"/>
    <mergeCell ref="B31:H31"/>
    <mergeCell ref="B24:H24"/>
    <mergeCell ref="B25:H25"/>
    <mergeCell ref="B26:H26"/>
    <mergeCell ref="B27:H27"/>
    <mergeCell ref="B28:H28"/>
    <mergeCell ref="B49:H49"/>
    <mergeCell ref="B50:H50"/>
    <mergeCell ref="F17:I17"/>
    <mergeCell ref="B18:E18"/>
    <mergeCell ref="F18:I18"/>
    <mergeCell ref="B29:H29"/>
    <mergeCell ref="B30:H30"/>
    <mergeCell ref="B68:G68"/>
    <mergeCell ref="B69:G69"/>
    <mergeCell ref="B61:G61"/>
    <mergeCell ref="B56:G56"/>
    <mergeCell ref="B57:G57"/>
    <mergeCell ref="B58:G58"/>
    <mergeCell ref="B59:G59"/>
    <mergeCell ref="B47:H47"/>
    <mergeCell ref="B48:H48"/>
    <mergeCell ref="B63:G63"/>
    <mergeCell ref="B64:G64"/>
    <mergeCell ref="B62:G62"/>
    <mergeCell ref="A11:D11"/>
    <mergeCell ref="B19:E19"/>
    <mergeCell ref="F19:I19"/>
    <mergeCell ref="B20:E20"/>
    <mergeCell ref="F20:I20"/>
    <mergeCell ref="E11:F11"/>
    <mergeCell ref="G11:I11"/>
    <mergeCell ref="B6:I6"/>
    <mergeCell ref="B7:I7"/>
    <mergeCell ref="B8:I8"/>
    <mergeCell ref="A9:I9"/>
    <mergeCell ref="A10:D10"/>
    <mergeCell ref="E10:F10"/>
    <mergeCell ref="G10:I10"/>
    <mergeCell ref="A1:I1"/>
    <mergeCell ref="A2:E2"/>
    <mergeCell ref="F2:I2"/>
    <mergeCell ref="A3:I3"/>
    <mergeCell ref="A4:I4"/>
    <mergeCell ref="A22:I22"/>
    <mergeCell ref="A13:I13"/>
    <mergeCell ref="A16:I16"/>
    <mergeCell ref="B17:E17"/>
    <mergeCell ref="B5:I5"/>
  </mergeCells>
  <printOptions/>
  <pageMargins left="1.1811023622047245" right="0.7874015748031497" top="0.5905511811023623" bottom="0.5905511811023623" header="0.5118110236220472" footer="0.5118110236220472"/>
  <pageSetup fitToHeight="2" horizontalDpi="600" verticalDpi="600" orientation="portrait" paperSize="9" scale="82" r:id="rId1"/>
  <rowBreaks count="1" manualBreakCount="1">
    <brk id="7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38"/>
  <sheetViews>
    <sheetView view="pageBreakPreview" zoomScaleSheetLayoutView="100" zoomScalePageLayoutView="0" workbookViewId="0" topLeftCell="A1">
      <selection activeCell="A5" sqref="A5:I8"/>
    </sheetView>
  </sheetViews>
  <sheetFormatPr defaultColWidth="9.140625" defaultRowHeight="12.75"/>
  <cols>
    <col min="1" max="1" width="8.8515625" style="0" customWidth="1"/>
    <col min="2" max="2" width="10.421875" style="0" customWidth="1"/>
    <col min="3" max="3" width="10.00390625" style="0" customWidth="1"/>
    <col min="4" max="4" width="9.8515625" style="0" customWidth="1"/>
    <col min="5" max="5" width="10.28125" style="0" customWidth="1"/>
    <col min="6" max="6" width="10.8515625" style="0" customWidth="1"/>
    <col min="7" max="7" width="12.140625" style="0" customWidth="1"/>
    <col min="8" max="8" width="11.57421875" style="0" customWidth="1"/>
    <col min="9" max="9" width="11.7109375" style="0" customWidth="1"/>
    <col min="11" max="11" width="9.28125" style="0" bestFit="1" customWidth="1"/>
  </cols>
  <sheetData>
    <row r="1" spans="1:10" ht="16.5" thickBot="1">
      <c r="A1" s="263" t="s">
        <v>12</v>
      </c>
      <c r="B1" s="264"/>
      <c r="C1" s="264"/>
      <c r="D1" s="264"/>
      <c r="E1" s="264"/>
      <c r="F1" s="264"/>
      <c r="G1" s="264"/>
      <c r="H1" s="264"/>
      <c r="I1" s="265"/>
      <c r="J1" s="7"/>
    </row>
    <row r="2" spans="1:10" ht="12.75">
      <c r="A2" s="233" t="s">
        <v>195</v>
      </c>
      <c r="B2" s="234"/>
      <c r="C2" s="234"/>
      <c r="D2" s="234"/>
      <c r="E2" s="234"/>
      <c r="F2" s="243" t="s">
        <v>194</v>
      </c>
      <c r="G2" s="243"/>
      <c r="H2" s="243"/>
      <c r="I2" s="244"/>
      <c r="J2" s="7"/>
    </row>
    <row r="3" spans="1:10" ht="13.5" thickBot="1">
      <c r="A3" s="235"/>
      <c r="B3" s="236"/>
      <c r="C3" s="236"/>
      <c r="D3" s="236"/>
      <c r="E3" s="236"/>
      <c r="F3" s="236"/>
      <c r="G3" s="236"/>
      <c r="H3" s="236"/>
      <c r="I3" s="237"/>
      <c r="J3" s="7"/>
    </row>
    <row r="4" spans="1:10" ht="12.75" customHeight="1" thickBot="1">
      <c r="A4" s="242" t="s">
        <v>22</v>
      </c>
      <c r="B4" s="242"/>
      <c r="C4" s="242"/>
      <c r="D4" s="242"/>
      <c r="E4" s="242"/>
      <c r="F4" s="242"/>
      <c r="G4" s="242"/>
      <c r="H4" s="242"/>
      <c r="I4" s="242"/>
      <c r="J4" s="7"/>
    </row>
    <row r="5" spans="1:10" ht="12.75" customHeight="1">
      <c r="A5" s="134" t="s">
        <v>18</v>
      </c>
      <c r="B5" s="243" t="s">
        <v>192</v>
      </c>
      <c r="C5" s="243"/>
      <c r="D5" s="243"/>
      <c r="E5" s="243"/>
      <c r="F5" s="243"/>
      <c r="G5" s="243"/>
      <c r="H5" s="243"/>
      <c r="I5" s="244"/>
      <c r="J5" s="7"/>
    </row>
    <row r="6" spans="1:10" ht="12.75" customHeight="1">
      <c r="A6" s="30" t="s">
        <v>19</v>
      </c>
      <c r="B6" s="240" t="s">
        <v>376</v>
      </c>
      <c r="C6" s="240"/>
      <c r="D6" s="240"/>
      <c r="E6" s="240"/>
      <c r="F6" s="240"/>
      <c r="G6" s="240"/>
      <c r="H6" s="240"/>
      <c r="I6" s="241"/>
      <c r="J6" s="7"/>
    </row>
    <row r="7" spans="1:10" ht="12.75">
      <c r="A7" s="30" t="s">
        <v>20</v>
      </c>
      <c r="B7" s="240" t="s">
        <v>377</v>
      </c>
      <c r="C7" s="240"/>
      <c r="D7" s="240"/>
      <c r="E7" s="240"/>
      <c r="F7" s="240"/>
      <c r="G7" s="240"/>
      <c r="H7" s="240"/>
      <c r="I7" s="241"/>
      <c r="J7" s="7"/>
    </row>
    <row r="8" spans="1:10" ht="13.5" thickBot="1">
      <c r="A8" s="135" t="s">
        <v>21</v>
      </c>
      <c r="B8" s="238" t="s">
        <v>378</v>
      </c>
      <c r="C8" s="238"/>
      <c r="D8" s="238"/>
      <c r="E8" s="238"/>
      <c r="F8" s="238"/>
      <c r="G8" s="238"/>
      <c r="H8" s="238"/>
      <c r="I8" s="239"/>
      <c r="J8" s="7"/>
    </row>
    <row r="9" spans="1:10" ht="13.5" thickBot="1">
      <c r="A9" s="245" t="s">
        <v>23</v>
      </c>
      <c r="B9" s="245"/>
      <c r="C9" s="245"/>
      <c r="D9" s="245"/>
      <c r="E9" s="245"/>
      <c r="F9" s="245"/>
      <c r="G9" s="245"/>
      <c r="H9" s="245"/>
      <c r="I9" s="245"/>
      <c r="J9" s="7"/>
    </row>
    <row r="10" spans="1:10" ht="28.5" customHeight="1">
      <c r="A10" s="233" t="s">
        <v>24</v>
      </c>
      <c r="B10" s="234"/>
      <c r="C10" s="234"/>
      <c r="D10" s="234"/>
      <c r="E10" s="234" t="s">
        <v>26</v>
      </c>
      <c r="F10" s="234"/>
      <c r="G10" s="246" t="s">
        <v>25</v>
      </c>
      <c r="H10" s="246"/>
      <c r="I10" s="247"/>
      <c r="J10" s="7"/>
    </row>
    <row r="11" spans="1:10" ht="12.75" customHeight="1" thickBot="1">
      <c r="A11" s="266" t="s">
        <v>134</v>
      </c>
      <c r="B11" s="248"/>
      <c r="C11" s="248"/>
      <c r="D11" s="248"/>
      <c r="E11" s="248" t="s">
        <v>118</v>
      </c>
      <c r="F11" s="248"/>
      <c r="G11" s="248">
        <v>2</v>
      </c>
      <c r="H11" s="248"/>
      <c r="I11" s="249"/>
      <c r="J11" s="7"/>
    </row>
    <row r="12" spans="1:10" ht="12.75" customHeight="1">
      <c r="A12" s="28"/>
      <c r="B12" s="12"/>
      <c r="C12" s="12"/>
      <c r="D12" s="12"/>
      <c r="E12" s="12"/>
      <c r="F12" s="12"/>
      <c r="G12" s="12"/>
      <c r="H12" s="12"/>
      <c r="I12" s="12"/>
      <c r="J12" s="7"/>
    </row>
    <row r="13" spans="1:10" ht="12.75" customHeight="1">
      <c r="A13" s="175" t="s">
        <v>197</v>
      </c>
      <c r="B13" s="175"/>
      <c r="C13" s="175"/>
      <c r="D13" s="175"/>
      <c r="E13" s="175"/>
      <c r="F13" s="175"/>
      <c r="G13" s="175"/>
      <c r="H13" s="175"/>
      <c r="I13" s="175"/>
      <c r="J13" s="7"/>
    </row>
    <row r="14" spans="1:10" ht="12.75" customHeight="1">
      <c r="A14" s="33"/>
      <c r="B14" s="33"/>
      <c r="C14" s="33"/>
      <c r="D14" s="33"/>
      <c r="E14" s="33"/>
      <c r="F14" s="33"/>
      <c r="G14" s="33"/>
      <c r="H14" s="33"/>
      <c r="I14" s="33"/>
      <c r="J14" s="7"/>
    </row>
    <row r="15" spans="1:10" ht="12.75" customHeight="1" thickBot="1">
      <c r="A15" s="34" t="s">
        <v>27</v>
      </c>
      <c r="B15" s="14"/>
      <c r="C15" s="14"/>
      <c r="D15" s="14"/>
      <c r="E15" s="14"/>
      <c r="F15" s="14"/>
      <c r="G15" s="14"/>
      <c r="H15" s="14"/>
      <c r="I15" s="14"/>
      <c r="J15" s="7"/>
    </row>
    <row r="16" spans="1:10" ht="12.75" customHeight="1">
      <c r="A16" s="233" t="s">
        <v>28</v>
      </c>
      <c r="B16" s="234"/>
      <c r="C16" s="234"/>
      <c r="D16" s="234"/>
      <c r="E16" s="234"/>
      <c r="F16" s="234"/>
      <c r="G16" s="234"/>
      <c r="H16" s="234"/>
      <c r="I16" s="262"/>
      <c r="J16" s="7"/>
    </row>
    <row r="17" spans="1:10" ht="12.75" customHeight="1">
      <c r="A17" s="30">
        <v>1</v>
      </c>
      <c r="B17" s="240" t="s">
        <v>24</v>
      </c>
      <c r="C17" s="240"/>
      <c r="D17" s="240"/>
      <c r="E17" s="240"/>
      <c r="F17" s="257" t="s">
        <v>138</v>
      </c>
      <c r="G17" s="257"/>
      <c r="H17" s="257"/>
      <c r="I17" s="258"/>
      <c r="J17" s="7"/>
    </row>
    <row r="18" spans="1:10" ht="12.75" customHeight="1">
      <c r="A18" s="30">
        <v>2</v>
      </c>
      <c r="B18" s="240" t="s">
        <v>29</v>
      </c>
      <c r="C18" s="240"/>
      <c r="D18" s="240"/>
      <c r="E18" s="240"/>
      <c r="F18" s="267"/>
      <c r="G18" s="268"/>
      <c r="H18" s="268"/>
      <c r="I18" s="269"/>
      <c r="J18" s="7"/>
    </row>
    <row r="19" spans="1:10" ht="12.75">
      <c r="A19" s="30">
        <v>3</v>
      </c>
      <c r="B19" s="240" t="s">
        <v>2</v>
      </c>
      <c r="C19" s="240"/>
      <c r="D19" s="240"/>
      <c r="E19" s="240"/>
      <c r="F19" s="257" t="s">
        <v>133</v>
      </c>
      <c r="G19" s="257"/>
      <c r="H19" s="257"/>
      <c r="I19" s="258"/>
      <c r="J19" s="7"/>
    </row>
    <row r="20" spans="1:10" ht="12.75" customHeight="1" thickBot="1">
      <c r="A20" s="76">
        <v>4</v>
      </c>
      <c r="B20" s="238" t="s">
        <v>30</v>
      </c>
      <c r="C20" s="238"/>
      <c r="D20" s="238"/>
      <c r="E20" s="238"/>
      <c r="F20" s="259">
        <v>41275</v>
      </c>
      <c r="G20" s="260"/>
      <c r="H20" s="260"/>
      <c r="I20" s="261"/>
      <c r="J20" s="7"/>
    </row>
    <row r="21" spans="1:10" ht="12.75" customHeight="1">
      <c r="A21" s="36"/>
      <c r="B21" s="13"/>
      <c r="C21" s="13"/>
      <c r="D21" s="13"/>
      <c r="E21" s="13"/>
      <c r="F21" s="15"/>
      <c r="G21" s="15"/>
      <c r="H21" s="15"/>
      <c r="I21" s="15"/>
      <c r="J21" s="7"/>
    </row>
    <row r="22" spans="1:10" ht="12.75" customHeight="1" thickBot="1">
      <c r="A22" s="186" t="s">
        <v>43</v>
      </c>
      <c r="B22" s="186"/>
      <c r="C22" s="186"/>
      <c r="D22" s="186"/>
      <c r="E22" s="186"/>
      <c r="F22" s="186"/>
      <c r="G22" s="186"/>
      <c r="H22" s="186"/>
      <c r="I22" s="186"/>
      <c r="J22" s="7"/>
    </row>
    <row r="23" spans="1:10" ht="12.75" customHeight="1">
      <c r="A23" s="16">
        <v>1</v>
      </c>
      <c r="B23" s="226" t="s">
        <v>31</v>
      </c>
      <c r="C23" s="226"/>
      <c r="D23" s="226"/>
      <c r="E23" s="226"/>
      <c r="F23" s="226"/>
      <c r="G23" s="226"/>
      <c r="H23" s="226"/>
      <c r="I23" s="37" t="s">
        <v>1</v>
      </c>
      <c r="J23" s="7"/>
    </row>
    <row r="24" spans="1:10" ht="12.75" customHeight="1">
      <c r="A24" s="17" t="s">
        <v>18</v>
      </c>
      <c r="B24" s="209" t="s">
        <v>62</v>
      </c>
      <c r="C24" s="209"/>
      <c r="D24" s="209"/>
      <c r="E24" s="209"/>
      <c r="F24" s="209"/>
      <c r="G24" s="209"/>
      <c r="H24" s="209"/>
      <c r="I24" s="59">
        <f>F18</f>
        <v>0</v>
      </c>
      <c r="J24" s="7"/>
    </row>
    <row r="25" spans="1:10" ht="12.75" customHeight="1">
      <c r="A25" s="17" t="s">
        <v>19</v>
      </c>
      <c r="B25" s="209" t="s">
        <v>37</v>
      </c>
      <c r="C25" s="209"/>
      <c r="D25" s="209"/>
      <c r="E25" s="209"/>
      <c r="F25" s="209"/>
      <c r="G25" s="209"/>
      <c r="H25" s="209"/>
      <c r="I25" s="59"/>
      <c r="J25" s="7"/>
    </row>
    <row r="26" spans="1:10" ht="12.75" customHeight="1">
      <c r="A26" s="17" t="s">
        <v>20</v>
      </c>
      <c r="B26" s="209" t="s">
        <v>38</v>
      </c>
      <c r="C26" s="209"/>
      <c r="D26" s="209"/>
      <c r="E26" s="209"/>
      <c r="F26" s="209"/>
      <c r="G26" s="209"/>
      <c r="H26" s="209"/>
      <c r="I26" s="59"/>
      <c r="J26" s="7"/>
    </row>
    <row r="27" spans="1:10" ht="12.75" customHeight="1">
      <c r="A27" s="18" t="s">
        <v>21</v>
      </c>
      <c r="B27" s="209" t="s">
        <v>39</v>
      </c>
      <c r="C27" s="209"/>
      <c r="D27" s="209"/>
      <c r="E27" s="209"/>
      <c r="F27" s="209"/>
      <c r="G27" s="209"/>
      <c r="H27" s="209"/>
      <c r="I27" s="59"/>
      <c r="J27" s="7"/>
    </row>
    <row r="28" spans="1:10" ht="12.75">
      <c r="A28" s="18" t="s">
        <v>34</v>
      </c>
      <c r="B28" s="200" t="s">
        <v>40</v>
      </c>
      <c r="C28" s="201"/>
      <c r="D28" s="201"/>
      <c r="E28" s="201"/>
      <c r="F28" s="201"/>
      <c r="G28" s="201"/>
      <c r="H28" s="253"/>
      <c r="I28" s="59"/>
      <c r="J28" s="7"/>
    </row>
    <row r="29" spans="1:10" ht="12.75" customHeight="1">
      <c r="A29" s="18" t="s">
        <v>33</v>
      </c>
      <c r="B29" s="200" t="s">
        <v>41</v>
      </c>
      <c r="C29" s="201"/>
      <c r="D29" s="201"/>
      <c r="E29" s="201"/>
      <c r="F29" s="201"/>
      <c r="G29" s="201"/>
      <c r="H29" s="253"/>
      <c r="I29" s="59"/>
      <c r="J29" s="7"/>
    </row>
    <row r="30" spans="1:10" ht="12.75" customHeight="1">
      <c r="A30" s="18" t="s">
        <v>35</v>
      </c>
      <c r="B30" s="200" t="s">
        <v>42</v>
      </c>
      <c r="C30" s="201"/>
      <c r="D30" s="201"/>
      <c r="E30" s="201"/>
      <c r="F30" s="201"/>
      <c r="G30" s="201"/>
      <c r="H30" s="253"/>
      <c r="I30" s="59"/>
      <c r="J30" s="7"/>
    </row>
    <row r="31" spans="1:10" ht="12.75" customHeight="1">
      <c r="A31" s="18" t="s">
        <v>36</v>
      </c>
      <c r="B31" s="209" t="s">
        <v>17</v>
      </c>
      <c r="C31" s="209"/>
      <c r="D31" s="209"/>
      <c r="E31" s="209"/>
      <c r="F31" s="209"/>
      <c r="G31" s="209"/>
      <c r="H31" s="209"/>
      <c r="I31" s="59"/>
      <c r="J31" s="7"/>
    </row>
    <row r="32" spans="1:10" ht="12.75" customHeight="1" thickBot="1">
      <c r="A32" s="227" t="s">
        <v>32</v>
      </c>
      <c r="B32" s="228"/>
      <c r="C32" s="228"/>
      <c r="D32" s="228"/>
      <c r="E32" s="228"/>
      <c r="F32" s="228"/>
      <c r="G32" s="228"/>
      <c r="H32" s="229"/>
      <c r="I32" s="60">
        <f>SUM(I24:I31)</f>
        <v>0</v>
      </c>
      <c r="J32" s="7"/>
    </row>
    <row r="33" spans="1:10" ht="12.75" customHeight="1">
      <c r="A33" s="35"/>
      <c r="B33" s="13"/>
      <c r="C33" s="13"/>
      <c r="D33" s="13"/>
      <c r="E33" s="13"/>
      <c r="F33" s="13"/>
      <c r="G33" s="13"/>
      <c r="H33" s="13"/>
      <c r="I33" s="19"/>
      <c r="J33" s="7"/>
    </row>
    <row r="34" spans="1:10" ht="13.5" thickBot="1">
      <c r="A34" s="198" t="s">
        <v>45</v>
      </c>
      <c r="B34" s="198"/>
      <c r="C34" s="198"/>
      <c r="D34" s="198"/>
      <c r="E34" s="198"/>
      <c r="F34" s="198"/>
      <c r="G34" s="198"/>
      <c r="H34" s="198"/>
      <c r="I34" s="198"/>
      <c r="J34" s="7"/>
    </row>
    <row r="35" spans="1:10" ht="12.75" customHeight="1">
      <c r="A35" s="16">
        <v>2</v>
      </c>
      <c r="B35" s="199" t="s">
        <v>46</v>
      </c>
      <c r="C35" s="178"/>
      <c r="D35" s="178"/>
      <c r="E35" s="178"/>
      <c r="F35" s="178"/>
      <c r="G35" s="178"/>
      <c r="H35" s="179"/>
      <c r="I35" s="37" t="s">
        <v>1</v>
      </c>
      <c r="J35" s="7"/>
    </row>
    <row r="36" spans="1:10" ht="12.75" customHeight="1">
      <c r="A36" s="17" t="s">
        <v>18</v>
      </c>
      <c r="B36" s="208" t="s">
        <v>47</v>
      </c>
      <c r="C36" s="208"/>
      <c r="D36" s="208"/>
      <c r="E36" s="208"/>
      <c r="F36" s="208"/>
      <c r="G36" s="208"/>
      <c r="H36" s="208"/>
      <c r="I36" s="57"/>
      <c r="J36" s="7"/>
    </row>
    <row r="37" spans="1:10" ht="13.5" customHeight="1">
      <c r="A37" s="17" t="s">
        <v>19</v>
      </c>
      <c r="B37" s="208" t="s">
        <v>48</v>
      </c>
      <c r="C37" s="208"/>
      <c r="D37" s="208"/>
      <c r="E37" s="208"/>
      <c r="F37" s="208"/>
      <c r="G37" s="208"/>
      <c r="H37" s="208"/>
      <c r="I37" s="57"/>
      <c r="J37" s="7"/>
    </row>
    <row r="38" spans="1:10" ht="12.75">
      <c r="A38" s="17" t="s">
        <v>20</v>
      </c>
      <c r="B38" s="208" t="s">
        <v>49</v>
      </c>
      <c r="C38" s="208"/>
      <c r="D38" s="208"/>
      <c r="E38" s="208"/>
      <c r="F38" s="208"/>
      <c r="G38" s="208"/>
      <c r="H38" s="208"/>
      <c r="I38" s="57"/>
      <c r="J38" s="7"/>
    </row>
    <row r="39" spans="1:10" ht="12.75">
      <c r="A39" s="17" t="s">
        <v>21</v>
      </c>
      <c r="B39" s="208" t="s">
        <v>63</v>
      </c>
      <c r="C39" s="208"/>
      <c r="D39" s="208"/>
      <c r="E39" s="208"/>
      <c r="F39" s="208"/>
      <c r="G39" s="208"/>
      <c r="H39" s="208"/>
      <c r="I39" s="57"/>
      <c r="J39" s="7"/>
    </row>
    <row r="40" spans="1:10" ht="12.75">
      <c r="A40" s="17" t="s">
        <v>34</v>
      </c>
      <c r="B40" s="208" t="s">
        <v>50</v>
      </c>
      <c r="C40" s="208"/>
      <c r="D40" s="208"/>
      <c r="E40" s="208"/>
      <c r="F40" s="208"/>
      <c r="G40" s="208"/>
      <c r="H40" s="208"/>
      <c r="I40" s="99"/>
      <c r="J40" s="7"/>
    </row>
    <row r="41" spans="1:10" ht="12.75">
      <c r="A41" s="17" t="s">
        <v>33</v>
      </c>
      <c r="B41" s="208" t="s">
        <v>17</v>
      </c>
      <c r="C41" s="208"/>
      <c r="D41" s="208"/>
      <c r="E41" s="208"/>
      <c r="F41" s="208"/>
      <c r="G41" s="208"/>
      <c r="H41" s="208"/>
      <c r="I41" s="57"/>
      <c r="J41" s="7"/>
    </row>
    <row r="42" spans="1:10" ht="12.75" customHeight="1" thickBot="1">
      <c r="A42" s="157" t="s">
        <v>44</v>
      </c>
      <c r="B42" s="158"/>
      <c r="C42" s="158"/>
      <c r="D42" s="158"/>
      <c r="E42" s="158"/>
      <c r="F42" s="158"/>
      <c r="G42" s="158"/>
      <c r="H42" s="159"/>
      <c r="I42" s="58">
        <f>SUM(I36:I41)</f>
        <v>0</v>
      </c>
      <c r="J42" s="7"/>
    </row>
    <row r="43" spans="1:10" ht="12.75">
      <c r="A43" s="38"/>
      <c r="B43" s="38"/>
      <c r="C43" s="38"/>
      <c r="D43" s="38"/>
      <c r="E43" s="38"/>
      <c r="F43" s="38"/>
      <c r="G43" s="38"/>
      <c r="H43" s="38"/>
      <c r="I43" s="38"/>
      <c r="J43" s="7"/>
    </row>
    <row r="44" spans="1:10" ht="12.75" customHeight="1" thickBot="1">
      <c r="A44" s="198" t="s">
        <v>51</v>
      </c>
      <c r="B44" s="198"/>
      <c r="C44" s="198"/>
      <c r="D44" s="198"/>
      <c r="E44" s="198"/>
      <c r="F44" s="198"/>
      <c r="G44" s="198"/>
      <c r="H44" s="198"/>
      <c r="I44" s="198"/>
      <c r="J44" s="7"/>
    </row>
    <row r="45" spans="1:10" ht="12.75" customHeight="1">
      <c r="A45" s="16">
        <v>3</v>
      </c>
      <c r="B45" s="213" t="s">
        <v>52</v>
      </c>
      <c r="C45" s="213"/>
      <c r="D45" s="213"/>
      <c r="E45" s="213"/>
      <c r="F45" s="213"/>
      <c r="G45" s="213"/>
      <c r="H45" s="213"/>
      <c r="I45" s="39" t="s">
        <v>1</v>
      </c>
      <c r="J45" s="7"/>
    </row>
    <row r="46" spans="1:10" ht="12.75" customHeight="1">
      <c r="A46" s="17" t="s">
        <v>18</v>
      </c>
      <c r="B46" s="208" t="s">
        <v>53</v>
      </c>
      <c r="C46" s="208"/>
      <c r="D46" s="208"/>
      <c r="E46" s="208"/>
      <c r="F46" s="208"/>
      <c r="G46" s="208"/>
      <c r="H46" s="208"/>
      <c r="I46" s="57"/>
      <c r="J46" s="7"/>
    </row>
    <row r="47" spans="1:10" ht="12.75" customHeight="1">
      <c r="A47" s="17" t="s">
        <v>19</v>
      </c>
      <c r="B47" s="208" t="s">
        <v>139</v>
      </c>
      <c r="C47" s="208"/>
      <c r="D47" s="208"/>
      <c r="E47" s="208"/>
      <c r="F47" s="208"/>
      <c r="G47" s="208"/>
      <c r="H47" s="208"/>
      <c r="I47" s="57"/>
      <c r="J47" s="7"/>
    </row>
    <row r="48" spans="1:10" ht="12.75" customHeight="1">
      <c r="A48" s="17" t="s">
        <v>20</v>
      </c>
      <c r="B48" s="208" t="s">
        <v>140</v>
      </c>
      <c r="C48" s="208"/>
      <c r="D48" s="208"/>
      <c r="E48" s="208"/>
      <c r="F48" s="208"/>
      <c r="G48" s="208"/>
      <c r="H48" s="208"/>
      <c r="I48" s="57"/>
      <c r="J48" s="7"/>
    </row>
    <row r="49" spans="1:10" ht="12.75">
      <c r="A49" s="17" t="s">
        <v>21</v>
      </c>
      <c r="B49" s="160" t="s">
        <v>141</v>
      </c>
      <c r="C49" s="161"/>
      <c r="D49" s="161"/>
      <c r="E49" s="161"/>
      <c r="F49" s="161"/>
      <c r="G49" s="161"/>
      <c r="H49" s="162"/>
      <c r="I49" s="57"/>
      <c r="J49" s="7"/>
    </row>
    <row r="50" spans="1:10" ht="12.75">
      <c r="A50" s="17" t="s">
        <v>34</v>
      </c>
      <c r="B50" s="208" t="s">
        <v>17</v>
      </c>
      <c r="C50" s="208"/>
      <c r="D50" s="208"/>
      <c r="E50" s="208"/>
      <c r="F50" s="208"/>
      <c r="G50" s="208"/>
      <c r="H50" s="208"/>
      <c r="I50" s="57"/>
      <c r="J50" s="7"/>
    </row>
    <row r="51" spans="1:10" ht="13.5" thickBot="1">
      <c r="A51" s="214" t="s">
        <v>54</v>
      </c>
      <c r="B51" s="215"/>
      <c r="C51" s="215"/>
      <c r="D51" s="215"/>
      <c r="E51" s="215"/>
      <c r="F51" s="215"/>
      <c r="G51" s="215"/>
      <c r="H51" s="216"/>
      <c r="I51" s="58">
        <f>SUM(I46:I50)</f>
        <v>0</v>
      </c>
      <c r="J51" s="7"/>
    </row>
    <row r="52" spans="1:10" ht="12.75">
      <c r="A52" s="38"/>
      <c r="B52" s="38"/>
      <c r="C52" s="38"/>
      <c r="D52" s="38"/>
      <c r="E52" s="38"/>
      <c r="F52" s="38"/>
      <c r="G52" s="38"/>
      <c r="H52" s="38"/>
      <c r="I52" s="38"/>
      <c r="J52" s="7"/>
    </row>
    <row r="53" spans="1:10" ht="12.75">
      <c r="A53" s="198" t="s">
        <v>55</v>
      </c>
      <c r="B53" s="198"/>
      <c r="C53" s="198"/>
      <c r="D53" s="198"/>
      <c r="E53" s="198"/>
      <c r="F53" s="198"/>
      <c r="G53" s="198"/>
      <c r="H53" s="198"/>
      <c r="I53" s="198"/>
      <c r="J53" s="7"/>
    </row>
    <row r="54" spans="1:10" ht="12.75">
      <c r="A54" s="38"/>
      <c r="B54" s="38"/>
      <c r="C54" s="38"/>
      <c r="D54" s="38"/>
      <c r="E54" s="38"/>
      <c r="F54" s="38"/>
      <c r="G54" s="38"/>
      <c r="H54" s="38"/>
      <c r="I54" s="38"/>
      <c r="J54" s="7"/>
    </row>
    <row r="55" spans="1:10" ht="13.5" thickBot="1">
      <c r="A55" s="198" t="s">
        <v>65</v>
      </c>
      <c r="B55" s="198"/>
      <c r="C55" s="198"/>
      <c r="D55" s="198"/>
      <c r="E55" s="198"/>
      <c r="F55" s="198"/>
      <c r="G55" s="198"/>
      <c r="H55" s="198"/>
      <c r="I55" s="198"/>
      <c r="J55" s="7"/>
    </row>
    <row r="56" spans="1:10" ht="12.75">
      <c r="A56" s="16" t="s">
        <v>56</v>
      </c>
      <c r="B56" s="199" t="s">
        <v>57</v>
      </c>
      <c r="C56" s="178"/>
      <c r="D56" s="178"/>
      <c r="E56" s="178"/>
      <c r="F56" s="178"/>
      <c r="G56" s="178"/>
      <c r="H56" s="40" t="s">
        <v>0</v>
      </c>
      <c r="I56" s="39" t="s">
        <v>1</v>
      </c>
      <c r="J56" s="7"/>
    </row>
    <row r="57" spans="1:10" ht="17.25" customHeight="1">
      <c r="A57" s="17" t="s">
        <v>18</v>
      </c>
      <c r="B57" s="163" t="s">
        <v>10</v>
      </c>
      <c r="C57" s="197"/>
      <c r="D57" s="197"/>
      <c r="E57" s="197"/>
      <c r="F57" s="197"/>
      <c r="G57" s="197"/>
      <c r="H57" s="2">
        <v>0.2</v>
      </c>
      <c r="I57" s="61">
        <f>$I$24*H57</f>
        <v>0</v>
      </c>
      <c r="J57" s="7"/>
    </row>
    <row r="58" spans="1:10" ht="12.75">
      <c r="A58" s="17" t="s">
        <v>19</v>
      </c>
      <c r="B58" s="163" t="s">
        <v>58</v>
      </c>
      <c r="C58" s="197"/>
      <c r="D58" s="197"/>
      <c r="E58" s="197"/>
      <c r="F58" s="197"/>
      <c r="G58" s="197"/>
      <c r="H58" s="2">
        <v>0.015</v>
      </c>
      <c r="I58" s="61">
        <f aca="true" t="shared" si="0" ref="I58:I64">$I$24*H58</f>
        <v>0</v>
      </c>
      <c r="J58" s="7"/>
    </row>
    <row r="59" spans="1:10" ht="12.75">
      <c r="A59" s="17" t="s">
        <v>20</v>
      </c>
      <c r="B59" s="163" t="s">
        <v>60</v>
      </c>
      <c r="C59" s="197"/>
      <c r="D59" s="197"/>
      <c r="E59" s="197"/>
      <c r="F59" s="197"/>
      <c r="G59" s="197"/>
      <c r="H59" s="2">
        <v>0.01</v>
      </c>
      <c r="I59" s="61">
        <f t="shared" si="0"/>
        <v>0</v>
      </c>
      <c r="J59" s="7"/>
    </row>
    <row r="60" spans="1:10" ht="14.25" customHeight="1">
      <c r="A60" s="18" t="s">
        <v>21</v>
      </c>
      <c r="B60" s="163" t="s">
        <v>61</v>
      </c>
      <c r="C60" s="197"/>
      <c r="D60" s="197"/>
      <c r="E60" s="197"/>
      <c r="F60" s="197"/>
      <c r="G60" s="197"/>
      <c r="H60" s="2">
        <v>0.002</v>
      </c>
      <c r="I60" s="61">
        <f t="shared" si="0"/>
        <v>0</v>
      </c>
      <c r="J60" s="7"/>
    </row>
    <row r="61" spans="1:10" ht="12.75">
      <c r="A61" s="18" t="s">
        <v>34</v>
      </c>
      <c r="B61" s="163" t="s">
        <v>80</v>
      </c>
      <c r="C61" s="197"/>
      <c r="D61" s="197"/>
      <c r="E61" s="197"/>
      <c r="F61" s="197"/>
      <c r="G61" s="197"/>
      <c r="H61" s="2">
        <v>0.025</v>
      </c>
      <c r="I61" s="61">
        <f t="shared" si="0"/>
        <v>0</v>
      </c>
      <c r="J61" s="7"/>
    </row>
    <row r="62" spans="1:10" ht="12.75" customHeight="1">
      <c r="A62" s="18" t="s">
        <v>33</v>
      </c>
      <c r="B62" s="163" t="s">
        <v>9</v>
      </c>
      <c r="C62" s="197"/>
      <c r="D62" s="197"/>
      <c r="E62" s="197"/>
      <c r="F62" s="197"/>
      <c r="G62" s="197"/>
      <c r="H62" s="2">
        <v>0.08</v>
      </c>
      <c r="I62" s="61">
        <f t="shared" si="0"/>
        <v>0</v>
      </c>
      <c r="J62" s="7"/>
    </row>
    <row r="63" spans="1:10" ht="13.5" customHeight="1">
      <c r="A63" s="18" t="s">
        <v>35</v>
      </c>
      <c r="B63" s="163" t="s">
        <v>343</v>
      </c>
      <c r="C63" s="197"/>
      <c r="D63" s="197"/>
      <c r="E63" s="197"/>
      <c r="F63" s="197"/>
      <c r="G63" s="197"/>
      <c r="H63" s="3">
        <v>0.03</v>
      </c>
      <c r="I63" s="61">
        <f t="shared" si="0"/>
        <v>0</v>
      </c>
      <c r="J63" s="7"/>
    </row>
    <row r="64" spans="1:10" ht="12.75" customHeight="1">
      <c r="A64" s="18" t="s">
        <v>36</v>
      </c>
      <c r="B64" s="163" t="s">
        <v>64</v>
      </c>
      <c r="C64" s="197"/>
      <c r="D64" s="197"/>
      <c r="E64" s="197"/>
      <c r="F64" s="197"/>
      <c r="G64" s="197"/>
      <c r="H64" s="3">
        <v>0.006</v>
      </c>
      <c r="I64" s="61">
        <f t="shared" si="0"/>
        <v>0</v>
      </c>
      <c r="J64" s="7"/>
    </row>
    <row r="65" spans="1:10" ht="13.5" customHeight="1" thickBot="1">
      <c r="A65" s="183" t="s">
        <v>59</v>
      </c>
      <c r="B65" s="184"/>
      <c r="C65" s="184"/>
      <c r="D65" s="184"/>
      <c r="E65" s="184"/>
      <c r="F65" s="184"/>
      <c r="G65" s="185"/>
      <c r="H65" s="1">
        <f>SUM(H57:H64)</f>
        <v>0.368</v>
      </c>
      <c r="I65" s="60">
        <f>SUM(I57:I64)</f>
        <v>0</v>
      </c>
      <c r="J65" s="7"/>
    </row>
    <row r="66" spans="1:10" ht="12.75" customHeight="1">
      <c r="A66" s="308" t="s">
        <v>344</v>
      </c>
      <c r="B66" s="308"/>
      <c r="C66" s="308"/>
      <c r="D66" s="308"/>
      <c r="E66" s="308"/>
      <c r="F66" s="308"/>
      <c r="G66" s="308"/>
      <c r="H66" s="308"/>
      <c r="I66" s="308"/>
      <c r="J66" s="7"/>
    </row>
    <row r="67" spans="1:10" ht="12.75">
      <c r="A67" s="198" t="s">
        <v>66</v>
      </c>
      <c r="B67" s="198"/>
      <c r="C67" s="198"/>
      <c r="D67" s="198"/>
      <c r="E67" s="198"/>
      <c r="F67" s="198"/>
      <c r="G67" s="198"/>
      <c r="H67" s="198"/>
      <c r="I67" s="198"/>
      <c r="J67" s="7"/>
    </row>
    <row r="68" spans="1:10" ht="12.75" customHeight="1" thickBot="1">
      <c r="A68" s="35"/>
      <c r="B68" s="210"/>
      <c r="C68" s="211"/>
      <c r="D68" s="211"/>
      <c r="E68" s="211"/>
      <c r="F68" s="211"/>
      <c r="G68" s="211"/>
      <c r="H68" s="20"/>
      <c r="I68" s="6"/>
      <c r="J68" s="7"/>
    </row>
    <row r="69" spans="1:10" ht="12.75">
      <c r="A69" s="16" t="s">
        <v>67</v>
      </c>
      <c r="B69" s="217" t="s">
        <v>68</v>
      </c>
      <c r="C69" s="217"/>
      <c r="D69" s="217"/>
      <c r="E69" s="217"/>
      <c r="F69" s="217"/>
      <c r="G69" s="217"/>
      <c r="H69" s="24" t="s">
        <v>0</v>
      </c>
      <c r="I69" s="25" t="s">
        <v>1</v>
      </c>
      <c r="J69" s="7"/>
    </row>
    <row r="70" spans="1:10" ht="13.5" customHeight="1">
      <c r="A70" s="41" t="s">
        <v>18</v>
      </c>
      <c r="B70" s="221" t="s">
        <v>69</v>
      </c>
      <c r="C70" s="222"/>
      <c r="D70" s="222"/>
      <c r="E70" s="222"/>
      <c r="F70" s="222"/>
      <c r="G70" s="222"/>
      <c r="H70" s="23">
        <v>0.0909</v>
      </c>
      <c r="I70" s="62">
        <f>$I$24*H70</f>
        <v>0</v>
      </c>
      <c r="J70" s="7"/>
    </row>
    <row r="71" spans="1:10" ht="11.25" customHeight="1">
      <c r="A71" s="42" t="s">
        <v>19</v>
      </c>
      <c r="B71" s="163" t="s">
        <v>119</v>
      </c>
      <c r="C71" s="202"/>
      <c r="D71" s="202"/>
      <c r="E71" s="202"/>
      <c r="F71" s="202"/>
      <c r="G71" s="202"/>
      <c r="H71" s="3">
        <v>0.0303</v>
      </c>
      <c r="I71" s="62">
        <f>$I$24*H71</f>
        <v>0</v>
      </c>
      <c r="J71" s="7"/>
    </row>
    <row r="72" spans="1:10" ht="12.75">
      <c r="A72" s="203" t="s">
        <v>70</v>
      </c>
      <c r="B72" s="204"/>
      <c r="C72" s="204"/>
      <c r="D72" s="204"/>
      <c r="E72" s="204"/>
      <c r="F72" s="204"/>
      <c r="G72" s="205"/>
      <c r="H72" s="2"/>
      <c r="I72" s="61">
        <f>SUM(I70:I71)</f>
        <v>0</v>
      </c>
      <c r="J72" s="7"/>
    </row>
    <row r="73" spans="1:10" ht="15" customHeight="1">
      <c r="A73" s="42" t="s">
        <v>20</v>
      </c>
      <c r="B73" s="163" t="s">
        <v>71</v>
      </c>
      <c r="C73" s="202"/>
      <c r="D73" s="202"/>
      <c r="E73" s="202"/>
      <c r="F73" s="202"/>
      <c r="G73" s="202"/>
      <c r="H73" s="2">
        <v>0.0446</v>
      </c>
      <c r="I73" s="61">
        <f>I72*H65</f>
        <v>0</v>
      </c>
      <c r="J73" s="7"/>
    </row>
    <row r="74" spans="1:10" ht="12.75" customHeight="1" thickBot="1">
      <c r="A74" s="183" t="s">
        <v>76</v>
      </c>
      <c r="B74" s="184"/>
      <c r="C74" s="184"/>
      <c r="D74" s="184"/>
      <c r="E74" s="184"/>
      <c r="F74" s="184"/>
      <c r="G74" s="185"/>
      <c r="H74" s="1">
        <f>SUM(H70:H73)</f>
        <v>0.1658</v>
      </c>
      <c r="I74" s="60">
        <f>SUM(I72:I73)</f>
        <v>0</v>
      </c>
      <c r="J74" s="7"/>
    </row>
    <row r="75" spans="1:10" ht="12.75">
      <c r="A75" s="36"/>
      <c r="B75" s="43"/>
      <c r="C75" s="35"/>
      <c r="D75" s="35"/>
      <c r="E75" s="35"/>
      <c r="F75" s="35"/>
      <c r="G75" s="35"/>
      <c r="H75" s="20"/>
      <c r="I75" s="6"/>
      <c r="J75" s="7"/>
    </row>
    <row r="76" spans="1:10" ht="12.75" customHeight="1">
      <c r="A76" s="186" t="s">
        <v>72</v>
      </c>
      <c r="B76" s="186"/>
      <c r="C76" s="186"/>
      <c r="D76" s="186"/>
      <c r="E76" s="186"/>
      <c r="F76" s="186"/>
      <c r="G76" s="186"/>
      <c r="H76" s="186"/>
      <c r="I76" s="186"/>
      <c r="J76" s="7"/>
    </row>
    <row r="77" spans="1:10" ht="13.5" thickBot="1">
      <c r="A77" s="27"/>
      <c r="B77" s="211"/>
      <c r="C77" s="211"/>
      <c r="D77" s="211"/>
      <c r="E77" s="211"/>
      <c r="F77" s="211"/>
      <c r="G77" s="211"/>
      <c r="H77" s="21"/>
      <c r="I77" s="19"/>
      <c r="J77" s="7"/>
    </row>
    <row r="78" spans="1:10" ht="12.75" customHeight="1">
      <c r="A78" s="16" t="s">
        <v>73</v>
      </c>
      <c r="B78" s="218" t="s">
        <v>74</v>
      </c>
      <c r="C78" s="219"/>
      <c r="D78" s="219"/>
      <c r="E78" s="219"/>
      <c r="F78" s="219"/>
      <c r="G78" s="220"/>
      <c r="H78" s="44" t="s">
        <v>0</v>
      </c>
      <c r="I78" s="25" t="s">
        <v>1</v>
      </c>
      <c r="J78" s="7"/>
    </row>
    <row r="79" spans="1:9" ht="13.5" customHeight="1">
      <c r="A79" s="18" t="s">
        <v>18</v>
      </c>
      <c r="B79" s="163" t="s">
        <v>121</v>
      </c>
      <c r="C79" s="197"/>
      <c r="D79" s="197"/>
      <c r="E79" s="197"/>
      <c r="F79" s="197"/>
      <c r="G79" s="197"/>
      <c r="H79" s="102">
        <v>0.0003</v>
      </c>
      <c r="I79" s="103">
        <f>I32*H79</f>
        <v>0</v>
      </c>
    </row>
    <row r="80" spans="1:9" ht="12.75">
      <c r="A80" s="18" t="s">
        <v>19</v>
      </c>
      <c r="B80" s="163" t="s">
        <v>75</v>
      </c>
      <c r="C80" s="197"/>
      <c r="D80" s="197"/>
      <c r="E80" s="197"/>
      <c r="F80" s="197"/>
      <c r="G80" s="197"/>
      <c r="H80" s="3">
        <v>0.0001</v>
      </c>
      <c r="I80" s="61">
        <f>I79*H65</f>
        <v>0</v>
      </c>
    </row>
    <row r="81" spans="1:9" ht="13.5" thickBot="1">
      <c r="A81" s="183" t="s">
        <v>77</v>
      </c>
      <c r="B81" s="184"/>
      <c r="C81" s="184"/>
      <c r="D81" s="184"/>
      <c r="E81" s="184"/>
      <c r="F81" s="184"/>
      <c r="G81" s="185"/>
      <c r="H81" s="1">
        <f>SUM(H79:H80)</f>
        <v>0.0004</v>
      </c>
      <c r="I81" s="60">
        <f>SUM(I79:I80)</f>
        <v>0</v>
      </c>
    </row>
    <row r="82" spans="1:9" ht="12.75">
      <c r="A82" s="27"/>
      <c r="B82" s="211"/>
      <c r="C82" s="211"/>
      <c r="D82" s="211"/>
      <c r="E82" s="211"/>
      <c r="F82" s="211"/>
      <c r="G82" s="211"/>
      <c r="H82" s="20"/>
      <c r="I82" s="6"/>
    </row>
    <row r="83" spans="1:9" ht="12.75">
      <c r="A83" s="186" t="s">
        <v>87</v>
      </c>
      <c r="B83" s="186"/>
      <c r="C83" s="186"/>
      <c r="D83" s="186"/>
      <c r="E83" s="186"/>
      <c r="F83" s="186"/>
      <c r="G83" s="186"/>
      <c r="H83" s="186"/>
      <c r="I83" s="186"/>
    </row>
    <row r="84" spans="1:9" ht="12.75" customHeight="1" thickBot="1">
      <c r="A84" s="27"/>
      <c r="B84" s="212"/>
      <c r="C84" s="212"/>
      <c r="D84" s="212"/>
      <c r="E84" s="212"/>
      <c r="F84" s="212"/>
      <c r="G84" s="212"/>
      <c r="H84" s="45"/>
      <c r="I84" s="6"/>
    </row>
    <row r="85" spans="1:9" ht="12.75" customHeight="1">
      <c r="A85" s="16" t="s">
        <v>78</v>
      </c>
      <c r="B85" s="217" t="s">
        <v>79</v>
      </c>
      <c r="C85" s="217"/>
      <c r="D85" s="217"/>
      <c r="E85" s="217"/>
      <c r="F85" s="217"/>
      <c r="G85" s="217"/>
      <c r="H85" s="24" t="s">
        <v>0</v>
      </c>
      <c r="I85" s="25" t="s">
        <v>1</v>
      </c>
    </row>
    <row r="86" spans="1:9" ht="13.5" customHeight="1">
      <c r="A86" s="17" t="s">
        <v>18</v>
      </c>
      <c r="B86" s="206" t="s">
        <v>81</v>
      </c>
      <c r="C86" s="206"/>
      <c r="D86" s="206"/>
      <c r="E86" s="206"/>
      <c r="F86" s="206"/>
      <c r="G86" s="207"/>
      <c r="H86" s="3">
        <v>0.0042</v>
      </c>
      <c r="I86" s="63">
        <f>I32*H86</f>
        <v>0</v>
      </c>
    </row>
    <row r="87" spans="1:9" ht="12.75">
      <c r="A87" s="17" t="s">
        <v>19</v>
      </c>
      <c r="B87" s="206" t="s">
        <v>82</v>
      </c>
      <c r="C87" s="206"/>
      <c r="D87" s="206"/>
      <c r="E87" s="206"/>
      <c r="F87" s="206"/>
      <c r="G87" s="207"/>
      <c r="H87" s="72">
        <v>0.00034</v>
      </c>
      <c r="I87" s="110">
        <f>I86*H62</f>
        <v>0</v>
      </c>
    </row>
    <row r="88" spans="1:9" ht="12.75">
      <c r="A88" s="17" t="s">
        <v>20</v>
      </c>
      <c r="B88" s="200" t="s">
        <v>83</v>
      </c>
      <c r="C88" s="201"/>
      <c r="D88" s="201"/>
      <c r="E88" s="201"/>
      <c r="F88" s="201"/>
      <c r="G88" s="201"/>
      <c r="H88" s="3">
        <v>0.0194</v>
      </c>
      <c r="I88" s="64">
        <f>I32*H88</f>
        <v>0</v>
      </c>
    </row>
    <row r="89" spans="1:9" ht="12.75">
      <c r="A89" s="17" t="s">
        <v>21</v>
      </c>
      <c r="B89" s="200" t="s">
        <v>123</v>
      </c>
      <c r="C89" s="201"/>
      <c r="D89" s="201"/>
      <c r="E89" s="201"/>
      <c r="F89" s="201"/>
      <c r="G89" s="201"/>
      <c r="H89" s="3">
        <v>0.0071</v>
      </c>
      <c r="I89" s="63">
        <f>I32*H89</f>
        <v>0</v>
      </c>
    </row>
    <row r="90" spans="1:9" ht="12.75" customHeight="1">
      <c r="A90" s="17" t="s">
        <v>34</v>
      </c>
      <c r="B90" s="194" t="s">
        <v>84</v>
      </c>
      <c r="C90" s="195"/>
      <c r="D90" s="195"/>
      <c r="E90" s="195"/>
      <c r="F90" s="195"/>
      <c r="G90" s="196"/>
      <c r="H90" s="3">
        <v>0.0001</v>
      </c>
      <c r="I90" s="64">
        <f>I89*H65</f>
        <v>0</v>
      </c>
    </row>
    <row r="91" spans="1:9" ht="12.75" customHeight="1">
      <c r="A91" s="17" t="s">
        <v>33</v>
      </c>
      <c r="B91" s="209" t="s">
        <v>345</v>
      </c>
      <c r="C91" s="209"/>
      <c r="D91" s="209"/>
      <c r="E91" s="209"/>
      <c r="F91" s="209"/>
      <c r="G91" s="200"/>
      <c r="H91" s="102">
        <v>0.0436</v>
      </c>
      <c r="I91" s="110">
        <f>I32*H91</f>
        <v>0</v>
      </c>
    </row>
    <row r="92" spans="1:9" ht="12.75" customHeight="1" thickBot="1">
      <c r="A92" s="183" t="s">
        <v>85</v>
      </c>
      <c r="B92" s="184"/>
      <c r="C92" s="184"/>
      <c r="D92" s="184"/>
      <c r="E92" s="184"/>
      <c r="F92" s="184"/>
      <c r="G92" s="185"/>
      <c r="H92" s="1">
        <f>SUM(H86:H91)</f>
        <v>0.0747</v>
      </c>
      <c r="I92" s="65">
        <f>SUM(I86:I91)</f>
        <v>0</v>
      </c>
    </row>
    <row r="93" spans="1:9" ht="12.75">
      <c r="A93" s="27"/>
      <c r="B93" s="225"/>
      <c r="C93" s="225"/>
      <c r="D93" s="225"/>
      <c r="E93" s="225"/>
      <c r="F93" s="225"/>
      <c r="G93" s="225"/>
      <c r="H93" s="20"/>
      <c r="I93" s="6"/>
    </row>
    <row r="94" spans="1:9" ht="12.75">
      <c r="A94" s="186" t="s">
        <v>86</v>
      </c>
      <c r="B94" s="186"/>
      <c r="C94" s="186"/>
      <c r="D94" s="186"/>
      <c r="E94" s="186"/>
      <c r="F94" s="186"/>
      <c r="G94" s="186"/>
      <c r="H94" s="186"/>
      <c r="I94" s="186"/>
    </row>
    <row r="95" spans="1:9" ht="12.75" customHeight="1" thickBot="1">
      <c r="A95" s="27"/>
      <c r="B95" s="223"/>
      <c r="C95" s="224"/>
      <c r="D95" s="224"/>
      <c r="E95" s="224"/>
      <c r="F95" s="224"/>
      <c r="G95" s="224"/>
      <c r="H95" s="20"/>
      <c r="I95" s="22"/>
    </row>
    <row r="96" spans="1:9" ht="12.75">
      <c r="A96" s="16" t="s">
        <v>88</v>
      </c>
      <c r="B96" s="217" t="s">
        <v>89</v>
      </c>
      <c r="C96" s="217"/>
      <c r="D96" s="217"/>
      <c r="E96" s="217"/>
      <c r="F96" s="217"/>
      <c r="G96" s="217"/>
      <c r="H96" s="24" t="s">
        <v>0</v>
      </c>
      <c r="I96" s="25" t="s">
        <v>96</v>
      </c>
    </row>
    <row r="97" spans="1:9" ht="13.5" customHeight="1">
      <c r="A97" s="17" t="s">
        <v>18</v>
      </c>
      <c r="B97" s="163" t="s">
        <v>91</v>
      </c>
      <c r="C97" s="163"/>
      <c r="D97" s="163"/>
      <c r="E97" s="163"/>
      <c r="F97" s="163"/>
      <c r="G97" s="163"/>
      <c r="H97" s="54">
        <v>0.0909</v>
      </c>
      <c r="I97" s="66">
        <f>$I$32*H97</f>
        <v>0</v>
      </c>
    </row>
    <row r="98" spans="1:9" ht="12.75">
      <c r="A98" s="17" t="s">
        <v>19</v>
      </c>
      <c r="B98" s="163" t="s">
        <v>92</v>
      </c>
      <c r="C98" s="163"/>
      <c r="D98" s="163"/>
      <c r="E98" s="163"/>
      <c r="F98" s="163"/>
      <c r="G98" s="163"/>
      <c r="H98" s="54">
        <v>0.0166</v>
      </c>
      <c r="I98" s="66">
        <f>$I$32*H98</f>
        <v>0</v>
      </c>
    </row>
    <row r="99" spans="1:9" ht="12.75">
      <c r="A99" s="17" t="s">
        <v>20</v>
      </c>
      <c r="B99" s="176" t="s">
        <v>93</v>
      </c>
      <c r="C99" s="176"/>
      <c r="D99" s="176"/>
      <c r="E99" s="176"/>
      <c r="F99" s="176"/>
      <c r="G99" s="176"/>
      <c r="H99" s="54">
        <v>0.0002</v>
      </c>
      <c r="I99" s="66">
        <f>$I$32*H99</f>
        <v>0</v>
      </c>
    </row>
    <row r="100" spans="1:9" ht="12.75">
      <c r="A100" s="17" t="s">
        <v>21</v>
      </c>
      <c r="B100" s="176" t="s">
        <v>94</v>
      </c>
      <c r="C100" s="176"/>
      <c r="D100" s="176"/>
      <c r="E100" s="176"/>
      <c r="F100" s="176"/>
      <c r="G100" s="176"/>
      <c r="H100" s="55">
        <v>0.0082</v>
      </c>
      <c r="I100" s="66">
        <f>$I$32*H100</f>
        <v>0</v>
      </c>
    </row>
    <row r="101" spans="1:9" ht="12.75" customHeight="1">
      <c r="A101" s="17" t="s">
        <v>34</v>
      </c>
      <c r="B101" s="176" t="s">
        <v>95</v>
      </c>
      <c r="C101" s="176"/>
      <c r="D101" s="176"/>
      <c r="E101" s="176"/>
      <c r="F101" s="176"/>
      <c r="G101" s="176"/>
      <c r="H101" s="55">
        <v>0.0003</v>
      </c>
      <c r="I101" s="66">
        <f>$I$32*H101</f>
        <v>0</v>
      </c>
    </row>
    <row r="102" spans="1:9" ht="12.75">
      <c r="A102" s="17" t="s">
        <v>33</v>
      </c>
      <c r="B102" s="176" t="s">
        <v>17</v>
      </c>
      <c r="C102" s="176"/>
      <c r="D102" s="176"/>
      <c r="E102" s="176"/>
      <c r="F102" s="176"/>
      <c r="G102" s="176"/>
      <c r="H102" s="55"/>
      <c r="I102" s="67"/>
    </row>
    <row r="103" spans="1:9" ht="12.75" customHeight="1">
      <c r="A103" s="180" t="s">
        <v>70</v>
      </c>
      <c r="B103" s="181"/>
      <c r="C103" s="181"/>
      <c r="D103" s="181"/>
      <c r="E103" s="181"/>
      <c r="F103" s="181"/>
      <c r="G103" s="182"/>
      <c r="H103" s="55">
        <f>SUM(H97:H102)</f>
        <v>0.1162</v>
      </c>
      <c r="I103" s="68">
        <f>SUM(I97:I102)</f>
        <v>0</v>
      </c>
    </row>
    <row r="104" spans="1:9" ht="12.75">
      <c r="A104" s="17" t="s">
        <v>35</v>
      </c>
      <c r="B104" s="176" t="s">
        <v>104</v>
      </c>
      <c r="C104" s="176"/>
      <c r="D104" s="176"/>
      <c r="E104" s="176"/>
      <c r="F104" s="176"/>
      <c r="G104" s="176"/>
      <c r="H104" s="55">
        <v>0.0427</v>
      </c>
      <c r="I104" s="68">
        <f>I103*H65</f>
        <v>0</v>
      </c>
    </row>
    <row r="105" spans="1:9" ht="13.5" thickBot="1">
      <c r="A105" s="227" t="s">
        <v>90</v>
      </c>
      <c r="B105" s="228"/>
      <c r="C105" s="228"/>
      <c r="D105" s="228"/>
      <c r="E105" s="228"/>
      <c r="F105" s="228"/>
      <c r="G105" s="229"/>
      <c r="H105" s="56">
        <f>SUM(H103:H104)</f>
        <v>0.1589</v>
      </c>
      <c r="I105" s="69">
        <f>SUM(I103:I104)</f>
        <v>0</v>
      </c>
    </row>
    <row r="106" spans="1:9" ht="12.75">
      <c r="A106" s="27"/>
      <c r="B106" s="186"/>
      <c r="C106" s="186"/>
      <c r="D106" s="186"/>
      <c r="E106" s="186"/>
      <c r="F106" s="186"/>
      <c r="G106" s="186"/>
      <c r="H106" s="21"/>
      <c r="I106" s="19"/>
    </row>
    <row r="107" spans="1:9" ht="12.75">
      <c r="A107" s="190" t="s">
        <v>97</v>
      </c>
      <c r="B107" s="190"/>
      <c r="C107" s="190"/>
      <c r="D107" s="190"/>
      <c r="E107" s="190"/>
      <c r="F107" s="190"/>
      <c r="G107" s="190"/>
      <c r="H107" s="190"/>
      <c r="I107" s="190"/>
    </row>
    <row r="108" spans="1:9" ht="13.5" thickBot="1">
      <c r="A108" s="27"/>
      <c r="B108" s="186"/>
      <c r="C108" s="186"/>
      <c r="D108" s="186"/>
      <c r="E108" s="186"/>
      <c r="F108" s="186"/>
      <c r="G108" s="186"/>
      <c r="H108" s="45"/>
      <c r="I108" s="45"/>
    </row>
    <row r="109" spans="1:9" ht="12.75">
      <c r="A109" s="16">
        <v>4</v>
      </c>
      <c r="B109" s="312" t="s">
        <v>98</v>
      </c>
      <c r="C109" s="313"/>
      <c r="D109" s="313"/>
      <c r="E109" s="313"/>
      <c r="F109" s="313"/>
      <c r="G109" s="313"/>
      <c r="H109" s="314"/>
      <c r="I109" s="25" t="s">
        <v>1</v>
      </c>
    </row>
    <row r="110" spans="1:9" ht="12.75">
      <c r="A110" s="17" t="s">
        <v>56</v>
      </c>
      <c r="B110" s="309" t="s">
        <v>346</v>
      </c>
      <c r="C110" s="310"/>
      <c r="D110" s="310"/>
      <c r="E110" s="310"/>
      <c r="F110" s="310"/>
      <c r="G110" s="311"/>
      <c r="H110" s="54">
        <v>0.368</v>
      </c>
      <c r="I110" s="26">
        <f>I65</f>
        <v>0</v>
      </c>
    </row>
    <row r="111" spans="1:9" ht="12.75">
      <c r="A111" s="17" t="s">
        <v>99</v>
      </c>
      <c r="B111" s="309" t="s">
        <v>68</v>
      </c>
      <c r="C111" s="310"/>
      <c r="D111" s="310"/>
      <c r="E111" s="310"/>
      <c r="F111" s="310"/>
      <c r="G111" s="311"/>
      <c r="H111" s="54">
        <v>0.1658</v>
      </c>
      <c r="I111" s="26">
        <f>I74</f>
        <v>0</v>
      </c>
    </row>
    <row r="112" spans="1:9" ht="12.75">
      <c r="A112" s="17" t="s">
        <v>100</v>
      </c>
      <c r="B112" s="309" t="s">
        <v>74</v>
      </c>
      <c r="C112" s="310"/>
      <c r="D112" s="310"/>
      <c r="E112" s="310"/>
      <c r="F112" s="310"/>
      <c r="G112" s="311"/>
      <c r="H112" s="54">
        <v>0.0004</v>
      </c>
      <c r="I112" s="26">
        <f>I81</f>
        <v>0</v>
      </c>
    </row>
    <row r="113" spans="1:9" ht="12.75">
      <c r="A113" s="17" t="s">
        <v>78</v>
      </c>
      <c r="B113" s="309" t="s">
        <v>347</v>
      </c>
      <c r="C113" s="310"/>
      <c r="D113" s="310"/>
      <c r="E113" s="310"/>
      <c r="F113" s="310"/>
      <c r="G113" s="311"/>
      <c r="H113" s="54">
        <v>0.0747</v>
      </c>
      <c r="I113" s="26">
        <f>I92</f>
        <v>0</v>
      </c>
    </row>
    <row r="114" spans="1:9" ht="12.75">
      <c r="A114" s="17" t="s">
        <v>101</v>
      </c>
      <c r="B114" s="309" t="s">
        <v>89</v>
      </c>
      <c r="C114" s="310"/>
      <c r="D114" s="310"/>
      <c r="E114" s="310"/>
      <c r="F114" s="310"/>
      <c r="G114" s="311"/>
      <c r="H114" s="54">
        <v>0.1589</v>
      </c>
      <c r="I114" s="8">
        <f>I105</f>
        <v>0</v>
      </c>
    </row>
    <row r="115" spans="1:9" ht="13.5" thickBot="1">
      <c r="A115" s="187" t="s">
        <v>102</v>
      </c>
      <c r="B115" s="188"/>
      <c r="C115" s="188"/>
      <c r="D115" s="188"/>
      <c r="E115" s="188"/>
      <c r="F115" s="188"/>
      <c r="G115" s="189"/>
      <c r="H115" s="56">
        <f>SUM(H110:H114)</f>
        <v>0.7678</v>
      </c>
      <c r="I115" s="74">
        <f>SUM(I110:I114)</f>
        <v>0</v>
      </c>
    </row>
    <row r="116" spans="1:9" ht="12.75">
      <c r="A116" s="27"/>
      <c r="B116" s="35"/>
      <c r="C116" s="35"/>
      <c r="D116" s="35"/>
      <c r="E116" s="35"/>
      <c r="F116" s="35"/>
      <c r="G116" s="35"/>
      <c r="H116" s="35"/>
      <c r="I116" s="35"/>
    </row>
    <row r="117" spans="1:9" ht="12.75">
      <c r="A117" s="190" t="s">
        <v>107</v>
      </c>
      <c r="B117" s="190"/>
      <c r="C117" s="190"/>
      <c r="D117" s="190"/>
      <c r="E117" s="190"/>
      <c r="F117" s="190"/>
      <c r="G117" s="190"/>
      <c r="H117" s="190"/>
      <c r="I117" s="190"/>
    </row>
    <row r="118" spans="1:9" ht="13.5" thickBot="1">
      <c r="A118" s="27"/>
      <c r="B118" s="46"/>
      <c r="C118" s="46"/>
      <c r="D118" s="46"/>
      <c r="E118" s="46"/>
      <c r="F118" s="46"/>
      <c r="G118" s="46"/>
      <c r="H118" s="35"/>
      <c r="I118" s="35"/>
    </row>
    <row r="119" spans="1:9" ht="12.75" customHeight="1">
      <c r="A119" s="16">
        <v>5</v>
      </c>
      <c r="B119" s="191" t="s">
        <v>120</v>
      </c>
      <c r="C119" s="192"/>
      <c r="D119" s="192"/>
      <c r="E119" s="192"/>
      <c r="F119" s="192"/>
      <c r="G119" s="193"/>
      <c r="H119" s="47" t="s">
        <v>0</v>
      </c>
      <c r="I119" s="39" t="s">
        <v>1</v>
      </c>
    </row>
    <row r="120" spans="1:9" ht="12.75" customHeight="1">
      <c r="A120" s="17" t="s">
        <v>18</v>
      </c>
      <c r="B120" s="166" t="s">
        <v>103</v>
      </c>
      <c r="C120" s="167"/>
      <c r="D120" s="167"/>
      <c r="E120" s="167"/>
      <c r="F120" s="167"/>
      <c r="G120" s="168"/>
      <c r="H120" s="104"/>
      <c r="I120" s="48">
        <f>I136*H120</f>
        <v>0</v>
      </c>
    </row>
    <row r="121" spans="1:9" ht="13.5" customHeight="1">
      <c r="A121" s="49" t="s">
        <v>19</v>
      </c>
      <c r="B121" s="169" t="s">
        <v>3</v>
      </c>
      <c r="C121" s="170"/>
      <c r="D121" s="170"/>
      <c r="E121" s="170"/>
      <c r="F121" s="170"/>
      <c r="G121" s="171"/>
      <c r="H121" s="106">
        <f>H122+H123+H124</f>
        <v>0.0865</v>
      </c>
      <c r="I121" s="129">
        <f>((I120+I125+I136)/(1-8.65%))-((I120+I125+I136))</f>
        <v>0</v>
      </c>
    </row>
    <row r="122" spans="1:9" ht="12.75">
      <c r="A122" s="50"/>
      <c r="B122" s="161" t="s">
        <v>188</v>
      </c>
      <c r="C122" s="161"/>
      <c r="D122" s="161"/>
      <c r="E122" s="161"/>
      <c r="F122" s="161"/>
      <c r="G122" s="162"/>
      <c r="H122" s="105">
        <v>0.0065</v>
      </c>
      <c r="I122" s="48">
        <f>(H122*I121)/H121</f>
        <v>0</v>
      </c>
    </row>
    <row r="123" spans="1:9" ht="12.75">
      <c r="A123" s="51"/>
      <c r="B123" s="161" t="s">
        <v>189</v>
      </c>
      <c r="C123" s="161"/>
      <c r="D123" s="161"/>
      <c r="E123" s="161"/>
      <c r="F123" s="161"/>
      <c r="G123" s="162"/>
      <c r="H123" s="128">
        <v>0.03</v>
      </c>
      <c r="I123" s="48">
        <f>(H123*I121)/H121</f>
        <v>0</v>
      </c>
    </row>
    <row r="124" spans="1:9" ht="12.75">
      <c r="A124" s="52"/>
      <c r="B124" s="161" t="s">
        <v>122</v>
      </c>
      <c r="C124" s="161"/>
      <c r="D124" s="161"/>
      <c r="E124" s="161"/>
      <c r="F124" s="161"/>
      <c r="G124" s="162"/>
      <c r="H124" s="128">
        <v>0.05</v>
      </c>
      <c r="I124" s="48">
        <f>(H124*I121)/H121</f>
        <v>0</v>
      </c>
    </row>
    <row r="125" spans="1:9" ht="12.75">
      <c r="A125" s="53" t="s">
        <v>20</v>
      </c>
      <c r="B125" s="172" t="s">
        <v>105</v>
      </c>
      <c r="C125" s="173"/>
      <c r="D125" s="173"/>
      <c r="E125" s="173"/>
      <c r="F125" s="173"/>
      <c r="G125" s="174"/>
      <c r="H125" s="105"/>
      <c r="I125" s="48">
        <f>H125*I136</f>
        <v>0</v>
      </c>
    </row>
    <row r="126" spans="1:9" ht="12.75" customHeight="1" thickBot="1">
      <c r="A126" s="157" t="s">
        <v>106</v>
      </c>
      <c r="B126" s="158"/>
      <c r="C126" s="158"/>
      <c r="D126" s="158"/>
      <c r="E126" s="158"/>
      <c r="F126" s="158"/>
      <c r="G126" s="159"/>
      <c r="H126" s="130">
        <v>0.1365</v>
      </c>
      <c r="I126" s="129">
        <f>I120+I121+I125</f>
        <v>0</v>
      </c>
    </row>
    <row r="127" spans="1:9" ht="12.75">
      <c r="A127" s="27"/>
      <c r="B127" s="27"/>
      <c r="C127" s="165"/>
      <c r="D127" s="165"/>
      <c r="E127" s="165"/>
      <c r="F127" s="165"/>
      <c r="G127" s="165"/>
      <c r="H127" s="27"/>
      <c r="I127" s="27"/>
    </row>
    <row r="128" spans="1:9" ht="12.75">
      <c r="A128" s="27"/>
      <c r="B128" s="27"/>
      <c r="C128" s="27"/>
      <c r="D128" s="27"/>
      <c r="E128" s="27"/>
      <c r="F128" s="27"/>
      <c r="G128" s="27"/>
      <c r="H128" s="27"/>
      <c r="I128" s="27"/>
    </row>
    <row r="129" spans="1:9" ht="12.75">
      <c r="A129" s="175" t="s">
        <v>124</v>
      </c>
      <c r="B129" s="175"/>
      <c r="C129" s="175"/>
      <c r="D129" s="175"/>
      <c r="E129" s="175"/>
      <c r="F129" s="175"/>
      <c r="G129" s="175"/>
      <c r="H129" s="175"/>
      <c r="I129" s="175"/>
    </row>
    <row r="130" spans="1:9" ht="13.5" thickBot="1">
      <c r="A130" s="27"/>
      <c r="B130" s="27"/>
      <c r="C130" s="27"/>
      <c r="D130" s="27"/>
      <c r="E130" s="27"/>
      <c r="F130" s="27"/>
      <c r="G130" s="27"/>
      <c r="H130" s="27"/>
      <c r="I130" s="27"/>
    </row>
    <row r="131" spans="1:9" ht="12.75">
      <c r="A131" s="177" t="s">
        <v>115</v>
      </c>
      <c r="B131" s="178"/>
      <c r="C131" s="178"/>
      <c r="D131" s="178"/>
      <c r="E131" s="178"/>
      <c r="F131" s="178"/>
      <c r="G131" s="178"/>
      <c r="H131" s="179"/>
      <c r="I131" s="39" t="s">
        <v>1</v>
      </c>
    </row>
    <row r="132" spans="1:11" ht="12.75">
      <c r="A132" s="17" t="s">
        <v>18</v>
      </c>
      <c r="B132" s="160" t="s">
        <v>110</v>
      </c>
      <c r="C132" s="161"/>
      <c r="D132" s="161"/>
      <c r="E132" s="161"/>
      <c r="F132" s="161"/>
      <c r="G132" s="161"/>
      <c r="H132" s="162"/>
      <c r="I132" s="48">
        <f>I32</f>
        <v>0</v>
      </c>
      <c r="K132" s="109"/>
    </row>
    <row r="133" spans="1:9" ht="12.75">
      <c r="A133" s="17" t="s">
        <v>19</v>
      </c>
      <c r="B133" s="160" t="s">
        <v>111</v>
      </c>
      <c r="C133" s="161"/>
      <c r="D133" s="161"/>
      <c r="E133" s="161"/>
      <c r="F133" s="161"/>
      <c r="G133" s="161"/>
      <c r="H133" s="162"/>
      <c r="I133" s="48">
        <f>I42</f>
        <v>0</v>
      </c>
    </row>
    <row r="134" spans="1:9" ht="12.75">
      <c r="A134" s="17" t="s">
        <v>20</v>
      </c>
      <c r="B134" s="160" t="s">
        <v>112</v>
      </c>
      <c r="C134" s="161"/>
      <c r="D134" s="161"/>
      <c r="E134" s="161"/>
      <c r="F134" s="161"/>
      <c r="G134" s="161"/>
      <c r="H134" s="162"/>
      <c r="I134" s="48">
        <f>I51</f>
        <v>0</v>
      </c>
    </row>
    <row r="135" spans="1:9" ht="12.75">
      <c r="A135" s="17" t="s">
        <v>21</v>
      </c>
      <c r="B135" s="160" t="s">
        <v>113</v>
      </c>
      <c r="C135" s="161"/>
      <c r="D135" s="161"/>
      <c r="E135" s="161"/>
      <c r="F135" s="161"/>
      <c r="G135" s="161"/>
      <c r="H135" s="162"/>
      <c r="I135" s="48">
        <f>I115</f>
        <v>0</v>
      </c>
    </row>
    <row r="136" spans="1:11" ht="12.75">
      <c r="A136" s="180" t="s">
        <v>108</v>
      </c>
      <c r="B136" s="181"/>
      <c r="C136" s="181"/>
      <c r="D136" s="181"/>
      <c r="E136" s="181"/>
      <c r="F136" s="181"/>
      <c r="G136" s="181"/>
      <c r="H136" s="182"/>
      <c r="I136" s="129">
        <f>SUM(I132:I135)</f>
        <v>0</v>
      </c>
      <c r="K136" s="109"/>
    </row>
    <row r="137" spans="1:9" ht="12.75">
      <c r="A137" s="17" t="s">
        <v>34</v>
      </c>
      <c r="B137" s="160" t="s">
        <v>109</v>
      </c>
      <c r="C137" s="161"/>
      <c r="D137" s="161"/>
      <c r="E137" s="161"/>
      <c r="F137" s="161"/>
      <c r="G137" s="161"/>
      <c r="H137" s="162"/>
      <c r="I137" s="48">
        <f>I126</f>
        <v>0</v>
      </c>
    </row>
    <row r="138" spans="1:11" ht="13.5" thickBot="1">
      <c r="A138" s="157" t="s">
        <v>114</v>
      </c>
      <c r="B138" s="158"/>
      <c r="C138" s="158"/>
      <c r="D138" s="158"/>
      <c r="E138" s="158"/>
      <c r="F138" s="158"/>
      <c r="G138" s="158"/>
      <c r="H138" s="159"/>
      <c r="I138" s="75">
        <f>SUM(I136:I137)</f>
        <v>0</v>
      </c>
      <c r="K138" s="109"/>
    </row>
  </sheetData>
  <sheetProtection/>
  <mergeCells count="133">
    <mergeCell ref="C127:G127"/>
    <mergeCell ref="A129:I129"/>
    <mergeCell ref="A131:H131"/>
    <mergeCell ref="B132:H132"/>
    <mergeCell ref="B133:H133"/>
    <mergeCell ref="B134:H134"/>
    <mergeCell ref="B120:G120"/>
    <mergeCell ref="B121:G121"/>
    <mergeCell ref="B122:G122"/>
    <mergeCell ref="B123:G123"/>
    <mergeCell ref="B124:G124"/>
    <mergeCell ref="A126:G126"/>
    <mergeCell ref="B110:G110"/>
    <mergeCell ref="B112:G112"/>
    <mergeCell ref="B114:G114"/>
    <mergeCell ref="A115:G115"/>
    <mergeCell ref="A117:I117"/>
    <mergeCell ref="B119:G119"/>
    <mergeCell ref="B97:G97"/>
    <mergeCell ref="B99:G99"/>
    <mergeCell ref="A103:G103"/>
    <mergeCell ref="A105:G105"/>
    <mergeCell ref="A107:I107"/>
    <mergeCell ref="B108:G108"/>
    <mergeCell ref="A81:G81"/>
    <mergeCell ref="A83:I83"/>
    <mergeCell ref="B86:G86"/>
    <mergeCell ref="B88:G88"/>
    <mergeCell ref="A92:G92"/>
    <mergeCell ref="A94:I94"/>
    <mergeCell ref="A72:G72"/>
    <mergeCell ref="A74:G74"/>
    <mergeCell ref="A76:I76"/>
    <mergeCell ref="B77:G77"/>
    <mergeCell ref="B79:G79"/>
    <mergeCell ref="B80:G80"/>
    <mergeCell ref="B59:G59"/>
    <mergeCell ref="B60:G60"/>
    <mergeCell ref="A65:G65"/>
    <mergeCell ref="A66:I66"/>
    <mergeCell ref="A67:I67"/>
    <mergeCell ref="B70:G70"/>
    <mergeCell ref="A44:I44"/>
    <mergeCell ref="B45:H45"/>
    <mergeCell ref="B46:H46"/>
    <mergeCell ref="B47:H47"/>
    <mergeCell ref="A51:H51"/>
    <mergeCell ref="A53:I53"/>
    <mergeCell ref="B23:H23"/>
    <mergeCell ref="A32:H32"/>
    <mergeCell ref="A34:I34"/>
    <mergeCell ref="B35:H35"/>
    <mergeCell ref="B36:H36"/>
    <mergeCell ref="A42:H42"/>
    <mergeCell ref="B135:H135"/>
    <mergeCell ref="A136:H136"/>
    <mergeCell ref="B137:H137"/>
    <mergeCell ref="A138:H138"/>
    <mergeCell ref="B125:G125"/>
    <mergeCell ref="B113:G113"/>
    <mergeCell ref="B111:G111"/>
    <mergeCell ref="B104:G104"/>
    <mergeCell ref="B106:G106"/>
    <mergeCell ref="B98:G98"/>
    <mergeCell ref="B100:G100"/>
    <mergeCell ref="B101:G101"/>
    <mergeCell ref="B102:G102"/>
    <mergeCell ref="B93:G93"/>
    <mergeCell ref="B95:G95"/>
    <mergeCell ref="B96:G96"/>
    <mergeCell ref="B89:G89"/>
    <mergeCell ref="B90:G90"/>
    <mergeCell ref="B91:G91"/>
    <mergeCell ref="B84:G84"/>
    <mergeCell ref="B85:G85"/>
    <mergeCell ref="B87:G87"/>
    <mergeCell ref="B78:G78"/>
    <mergeCell ref="B82:G82"/>
    <mergeCell ref="B68:G68"/>
    <mergeCell ref="A55:I55"/>
    <mergeCell ref="B56:G56"/>
    <mergeCell ref="B57:G57"/>
    <mergeCell ref="B58:G58"/>
    <mergeCell ref="B71:G71"/>
    <mergeCell ref="B73:G73"/>
    <mergeCell ref="B61:G61"/>
    <mergeCell ref="B62:G62"/>
    <mergeCell ref="B63:G63"/>
    <mergeCell ref="B69:G69"/>
    <mergeCell ref="F20:I20"/>
    <mergeCell ref="A22:I22"/>
    <mergeCell ref="B24:H24"/>
    <mergeCell ref="B25:H25"/>
    <mergeCell ref="B26:H26"/>
    <mergeCell ref="B5:I5"/>
    <mergeCell ref="B6:I6"/>
    <mergeCell ref="B7:I7"/>
    <mergeCell ref="B8:I8"/>
    <mergeCell ref="A9:I9"/>
    <mergeCell ref="A1:I1"/>
    <mergeCell ref="A2:E2"/>
    <mergeCell ref="F2:I2"/>
    <mergeCell ref="A3:I3"/>
    <mergeCell ref="A4:I4"/>
    <mergeCell ref="A16:I16"/>
    <mergeCell ref="G11:I11"/>
    <mergeCell ref="A13:I13"/>
    <mergeCell ref="B31:H31"/>
    <mergeCell ref="B28:H28"/>
    <mergeCell ref="B19:E19"/>
    <mergeCell ref="F19:I19"/>
    <mergeCell ref="B20:E20"/>
    <mergeCell ref="F17:I17"/>
    <mergeCell ref="B18:E18"/>
    <mergeCell ref="F18:I18"/>
    <mergeCell ref="B27:H27"/>
    <mergeCell ref="B17:E17"/>
    <mergeCell ref="A10:D10"/>
    <mergeCell ref="E10:F10"/>
    <mergeCell ref="G10:I10"/>
    <mergeCell ref="A11:D11"/>
    <mergeCell ref="E11:F11"/>
    <mergeCell ref="B37:H37"/>
    <mergeCell ref="B38:H38"/>
    <mergeCell ref="B29:H29"/>
    <mergeCell ref="B30:H30"/>
    <mergeCell ref="B48:H48"/>
    <mergeCell ref="B49:H49"/>
    <mergeCell ref="B50:H50"/>
    <mergeCell ref="B64:G64"/>
    <mergeCell ref="B39:H39"/>
    <mergeCell ref="B40:H40"/>
    <mergeCell ref="B41:H41"/>
  </mergeCells>
  <printOptions/>
  <pageMargins left="1.1811023622047245" right="0.7874015748031497" top="0.5905511811023623" bottom="0.5905511811023623" header="0.5118110236220472" footer="0.5118110236220472"/>
  <pageSetup fitToHeight="2" horizontalDpi="600" verticalDpi="600" orientation="portrait" paperSize="9" scale="83" r:id="rId1"/>
  <rowBreaks count="1" manualBreakCount="1">
    <brk id="7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38"/>
  <sheetViews>
    <sheetView view="pageBreakPreview" zoomScaleSheetLayoutView="100" zoomScalePageLayoutView="0" workbookViewId="0" topLeftCell="A1">
      <selection activeCell="B7" sqref="B7:I7"/>
    </sheetView>
  </sheetViews>
  <sheetFormatPr defaultColWidth="9.140625" defaultRowHeight="12.75"/>
  <cols>
    <col min="1" max="1" width="7.421875" style="0" customWidth="1"/>
    <col min="2" max="2" width="10.421875" style="0" customWidth="1"/>
    <col min="3" max="3" width="10.00390625" style="0" customWidth="1"/>
    <col min="4" max="4" width="10.8515625" style="0" customWidth="1"/>
    <col min="5" max="5" width="10.57421875" style="0" customWidth="1"/>
    <col min="6" max="6" width="10.8515625" style="0" customWidth="1"/>
    <col min="7" max="7" width="11.7109375" style="0" customWidth="1"/>
    <col min="8" max="8" width="11.00390625" style="0" customWidth="1"/>
    <col min="9" max="9" width="12.7109375" style="0" customWidth="1"/>
    <col min="11" max="11" width="9.28125" style="0" bestFit="1" customWidth="1"/>
  </cols>
  <sheetData>
    <row r="1" spans="1:11" ht="16.5" thickBot="1">
      <c r="A1" s="263" t="s">
        <v>12</v>
      </c>
      <c r="B1" s="264"/>
      <c r="C1" s="264"/>
      <c r="D1" s="264"/>
      <c r="E1" s="264"/>
      <c r="F1" s="264"/>
      <c r="G1" s="264"/>
      <c r="H1" s="264"/>
      <c r="I1" s="265"/>
      <c r="J1" s="7"/>
      <c r="K1" s="7"/>
    </row>
    <row r="2" spans="1:11" ht="12.75">
      <c r="A2" s="233" t="s">
        <v>199</v>
      </c>
      <c r="B2" s="234"/>
      <c r="C2" s="234"/>
      <c r="D2" s="234"/>
      <c r="E2" s="234"/>
      <c r="F2" s="243" t="s">
        <v>198</v>
      </c>
      <c r="G2" s="243"/>
      <c r="H2" s="243"/>
      <c r="I2" s="244"/>
      <c r="J2" s="7"/>
      <c r="K2" s="7"/>
    </row>
    <row r="3" spans="1:11" ht="13.5" thickBot="1">
      <c r="A3" s="235"/>
      <c r="B3" s="236"/>
      <c r="C3" s="236"/>
      <c r="D3" s="236"/>
      <c r="E3" s="236"/>
      <c r="F3" s="236"/>
      <c r="G3" s="236"/>
      <c r="H3" s="236"/>
      <c r="I3" s="237"/>
      <c r="J3" s="7"/>
      <c r="K3" s="7"/>
    </row>
    <row r="4" spans="1:11" ht="13.5" thickBot="1">
      <c r="A4" s="242" t="s">
        <v>22</v>
      </c>
      <c r="B4" s="242"/>
      <c r="C4" s="242"/>
      <c r="D4" s="242"/>
      <c r="E4" s="242"/>
      <c r="F4" s="242"/>
      <c r="G4" s="242"/>
      <c r="H4" s="242"/>
      <c r="I4" s="242"/>
      <c r="J4" s="7"/>
      <c r="K4" s="7"/>
    </row>
    <row r="5" spans="1:11" ht="12.75" customHeight="1">
      <c r="A5" s="134" t="s">
        <v>18</v>
      </c>
      <c r="B5" s="243" t="s">
        <v>192</v>
      </c>
      <c r="C5" s="243"/>
      <c r="D5" s="243"/>
      <c r="E5" s="243"/>
      <c r="F5" s="243"/>
      <c r="G5" s="243"/>
      <c r="H5" s="243"/>
      <c r="I5" s="244"/>
      <c r="J5" s="7"/>
      <c r="K5" s="7"/>
    </row>
    <row r="6" spans="1:11" ht="12.75" customHeight="1">
      <c r="A6" s="30" t="s">
        <v>19</v>
      </c>
      <c r="B6" s="240" t="s">
        <v>376</v>
      </c>
      <c r="C6" s="240"/>
      <c r="D6" s="240"/>
      <c r="E6" s="240"/>
      <c r="F6" s="240"/>
      <c r="G6" s="240"/>
      <c r="H6" s="240"/>
      <c r="I6" s="241"/>
      <c r="J6" s="7"/>
      <c r="K6" s="7"/>
    </row>
    <row r="7" spans="1:11" ht="12.75">
      <c r="A7" s="30" t="s">
        <v>20</v>
      </c>
      <c r="B7" s="240" t="s">
        <v>377</v>
      </c>
      <c r="C7" s="240"/>
      <c r="D7" s="240"/>
      <c r="E7" s="240"/>
      <c r="F7" s="240"/>
      <c r="G7" s="240"/>
      <c r="H7" s="240"/>
      <c r="I7" s="241"/>
      <c r="J7" s="7"/>
      <c r="K7" s="7"/>
    </row>
    <row r="8" spans="1:11" ht="13.5" thickBot="1">
      <c r="A8" s="135" t="s">
        <v>21</v>
      </c>
      <c r="B8" s="238" t="s">
        <v>378</v>
      </c>
      <c r="C8" s="238"/>
      <c r="D8" s="238"/>
      <c r="E8" s="238"/>
      <c r="F8" s="238"/>
      <c r="G8" s="238"/>
      <c r="H8" s="238"/>
      <c r="I8" s="239"/>
      <c r="J8" s="7"/>
      <c r="K8" s="7"/>
    </row>
    <row r="9" spans="1:11" ht="12.75" customHeight="1" thickBot="1">
      <c r="A9" s="245" t="s">
        <v>23</v>
      </c>
      <c r="B9" s="245"/>
      <c r="C9" s="245"/>
      <c r="D9" s="245"/>
      <c r="E9" s="245"/>
      <c r="F9" s="245"/>
      <c r="G9" s="245"/>
      <c r="H9" s="245"/>
      <c r="I9" s="245"/>
      <c r="J9" s="7"/>
      <c r="K9" s="7"/>
    </row>
    <row r="10" spans="1:11" ht="27" customHeight="1">
      <c r="A10" s="233" t="s">
        <v>24</v>
      </c>
      <c r="B10" s="234"/>
      <c r="C10" s="234"/>
      <c r="D10" s="234"/>
      <c r="E10" s="234" t="s">
        <v>26</v>
      </c>
      <c r="F10" s="234"/>
      <c r="G10" s="246" t="s">
        <v>25</v>
      </c>
      <c r="H10" s="246"/>
      <c r="I10" s="247"/>
      <c r="J10" s="7"/>
      <c r="K10" s="7"/>
    </row>
    <row r="11" spans="1:11" ht="12.75" customHeight="1" thickBot="1">
      <c r="A11" s="266" t="s">
        <v>134</v>
      </c>
      <c r="B11" s="248"/>
      <c r="C11" s="248"/>
      <c r="D11" s="248"/>
      <c r="E11" s="248" t="s">
        <v>118</v>
      </c>
      <c r="F11" s="248"/>
      <c r="G11" s="248">
        <v>1</v>
      </c>
      <c r="H11" s="248"/>
      <c r="I11" s="249"/>
      <c r="J11" s="7"/>
      <c r="K11" s="7"/>
    </row>
    <row r="12" spans="1:11" ht="12.75" customHeight="1">
      <c r="A12" s="28"/>
      <c r="B12" s="12"/>
      <c r="C12" s="12"/>
      <c r="D12" s="12"/>
      <c r="E12" s="12"/>
      <c r="F12" s="12"/>
      <c r="G12" s="12"/>
      <c r="H12" s="12"/>
      <c r="I12" s="12"/>
      <c r="J12" s="7"/>
      <c r="K12" s="7"/>
    </row>
    <row r="13" spans="1:11" ht="12.75">
      <c r="A13" s="175" t="s">
        <v>200</v>
      </c>
      <c r="B13" s="175"/>
      <c r="C13" s="175"/>
      <c r="D13" s="175"/>
      <c r="E13" s="175"/>
      <c r="F13" s="175"/>
      <c r="G13" s="175"/>
      <c r="H13" s="175"/>
      <c r="I13" s="175"/>
      <c r="J13" s="7"/>
      <c r="K13" s="7"/>
    </row>
    <row r="14" spans="1:11" ht="12.75" customHeight="1">
      <c r="A14" s="33"/>
      <c r="B14" s="33"/>
      <c r="C14" s="33"/>
      <c r="D14" s="33"/>
      <c r="E14" s="33"/>
      <c r="F14" s="33"/>
      <c r="G14" s="33"/>
      <c r="H14" s="33"/>
      <c r="I14" s="33"/>
      <c r="J14" s="7"/>
      <c r="K14" s="7"/>
    </row>
    <row r="15" spans="1:11" ht="12.75" customHeight="1" thickBot="1">
      <c r="A15" s="34" t="s">
        <v>27</v>
      </c>
      <c r="B15" s="14"/>
      <c r="C15" s="14"/>
      <c r="D15" s="14"/>
      <c r="E15" s="14"/>
      <c r="F15" s="14"/>
      <c r="G15" s="14"/>
      <c r="H15" s="14"/>
      <c r="I15" s="14"/>
      <c r="J15" s="7"/>
      <c r="K15" s="7"/>
    </row>
    <row r="16" spans="1:11" ht="12.75" customHeight="1">
      <c r="A16" s="233" t="s">
        <v>28</v>
      </c>
      <c r="B16" s="234"/>
      <c r="C16" s="234"/>
      <c r="D16" s="234"/>
      <c r="E16" s="234"/>
      <c r="F16" s="234"/>
      <c r="G16" s="234"/>
      <c r="H16" s="234"/>
      <c r="I16" s="262"/>
      <c r="J16" s="7"/>
      <c r="K16" s="7"/>
    </row>
    <row r="17" spans="1:11" ht="12.75">
      <c r="A17" s="30">
        <v>1</v>
      </c>
      <c r="B17" s="240" t="s">
        <v>24</v>
      </c>
      <c r="C17" s="240"/>
      <c r="D17" s="240"/>
      <c r="E17" s="240"/>
      <c r="F17" s="257" t="s">
        <v>138</v>
      </c>
      <c r="G17" s="257"/>
      <c r="H17" s="257"/>
      <c r="I17" s="258"/>
      <c r="J17" s="7"/>
      <c r="K17" s="7"/>
    </row>
    <row r="18" spans="1:11" ht="15.75" customHeight="1">
      <c r="A18" s="30">
        <v>2</v>
      </c>
      <c r="B18" s="240" t="s">
        <v>342</v>
      </c>
      <c r="C18" s="240"/>
      <c r="D18" s="240"/>
      <c r="E18" s="240"/>
      <c r="F18" s="267"/>
      <c r="G18" s="268"/>
      <c r="H18" s="268"/>
      <c r="I18" s="269"/>
      <c r="J18" s="7"/>
      <c r="K18" s="7"/>
    </row>
    <row r="19" spans="1:11" ht="12.75">
      <c r="A19" s="30">
        <v>3</v>
      </c>
      <c r="B19" s="240" t="s">
        <v>2</v>
      </c>
      <c r="C19" s="240"/>
      <c r="D19" s="240"/>
      <c r="E19" s="240"/>
      <c r="F19" s="257"/>
      <c r="G19" s="257"/>
      <c r="H19" s="257"/>
      <c r="I19" s="258"/>
      <c r="J19" s="7"/>
      <c r="K19" s="7"/>
    </row>
    <row r="20" spans="1:11" ht="12.75" customHeight="1" thickBot="1">
      <c r="A20" s="76">
        <v>4</v>
      </c>
      <c r="B20" s="238" t="s">
        <v>30</v>
      </c>
      <c r="C20" s="238"/>
      <c r="D20" s="238"/>
      <c r="E20" s="238"/>
      <c r="F20" s="259"/>
      <c r="G20" s="260"/>
      <c r="H20" s="260"/>
      <c r="I20" s="261"/>
      <c r="J20" s="7"/>
      <c r="K20" s="7"/>
    </row>
    <row r="21" spans="1:11" ht="12.75" customHeight="1">
      <c r="A21" s="36"/>
      <c r="B21" s="13"/>
      <c r="C21" s="13"/>
      <c r="D21" s="13"/>
      <c r="E21" s="13"/>
      <c r="F21" s="15"/>
      <c r="G21" s="15"/>
      <c r="H21" s="15"/>
      <c r="I21" s="15"/>
      <c r="J21" s="7"/>
      <c r="K21" s="7"/>
    </row>
    <row r="22" spans="1:11" ht="12.75" customHeight="1" thickBot="1">
      <c r="A22" s="186" t="s">
        <v>43</v>
      </c>
      <c r="B22" s="186"/>
      <c r="C22" s="186"/>
      <c r="D22" s="186"/>
      <c r="E22" s="186"/>
      <c r="F22" s="186"/>
      <c r="G22" s="186"/>
      <c r="H22" s="186"/>
      <c r="I22" s="186"/>
      <c r="J22" s="7"/>
      <c r="K22" s="7"/>
    </row>
    <row r="23" spans="1:11" ht="12.75" customHeight="1">
      <c r="A23" s="16">
        <v>1</v>
      </c>
      <c r="B23" s="226" t="s">
        <v>31</v>
      </c>
      <c r="C23" s="226"/>
      <c r="D23" s="226"/>
      <c r="E23" s="226"/>
      <c r="F23" s="226"/>
      <c r="G23" s="226"/>
      <c r="H23" s="226"/>
      <c r="I23" s="37" t="s">
        <v>1</v>
      </c>
      <c r="J23" s="7"/>
      <c r="K23" s="7"/>
    </row>
    <row r="24" spans="1:11" ht="12.75" customHeight="1">
      <c r="A24" s="17" t="s">
        <v>18</v>
      </c>
      <c r="B24" s="209" t="s">
        <v>62</v>
      </c>
      <c r="C24" s="209"/>
      <c r="D24" s="209"/>
      <c r="E24" s="209"/>
      <c r="F24" s="209"/>
      <c r="G24" s="209"/>
      <c r="H24" s="209"/>
      <c r="I24" s="59">
        <f>F18</f>
        <v>0</v>
      </c>
      <c r="J24" s="7"/>
      <c r="K24" s="7"/>
    </row>
    <row r="25" spans="1:11" ht="12.75" customHeight="1">
      <c r="A25" s="17" t="s">
        <v>19</v>
      </c>
      <c r="B25" s="209" t="s">
        <v>37</v>
      </c>
      <c r="C25" s="209"/>
      <c r="D25" s="209"/>
      <c r="E25" s="209"/>
      <c r="F25" s="209"/>
      <c r="G25" s="209"/>
      <c r="H25" s="209"/>
      <c r="I25" s="59"/>
      <c r="J25" s="7"/>
      <c r="K25" s="7"/>
    </row>
    <row r="26" spans="1:11" ht="12.75" customHeight="1">
      <c r="A26" s="17" t="s">
        <v>20</v>
      </c>
      <c r="B26" s="209" t="s">
        <v>38</v>
      </c>
      <c r="C26" s="209"/>
      <c r="D26" s="209"/>
      <c r="E26" s="209"/>
      <c r="F26" s="209"/>
      <c r="G26" s="209"/>
      <c r="H26" s="209"/>
      <c r="I26" s="59"/>
      <c r="J26" s="7"/>
      <c r="K26" s="7"/>
    </row>
    <row r="27" spans="1:11" ht="12.75" customHeight="1">
      <c r="A27" s="18" t="s">
        <v>21</v>
      </c>
      <c r="B27" s="209" t="s">
        <v>39</v>
      </c>
      <c r="C27" s="209"/>
      <c r="D27" s="209"/>
      <c r="E27" s="209"/>
      <c r="F27" s="209"/>
      <c r="G27" s="209"/>
      <c r="H27" s="209"/>
      <c r="I27" s="59"/>
      <c r="J27" s="7"/>
      <c r="K27" s="7"/>
    </row>
    <row r="28" spans="1:11" ht="12.75" customHeight="1">
      <c r="A28" s="18" t="s">
        <v>34</v>
      </c>
      <c r="B28" s="200" t="s">
        <v>40</v>
      </c>
      <c r="C28" s="201"/>
      <c r="D28" s="201"/>
      <c r="E28" s="201"/>
      <c r="F28" s="201"/>
      <c r="G28" s="201"/>
      <c r="H28" s="253"/>
      <c r="I28" s="59"/>
      <c r="J28" s="7"/>
      <c r="K28" s="7"/>
    </row>
    <row r="29" spans="1:11" ht="12.75" customHeight="1">
      <c r="A29" s="18" t="s">
        <v>33</v>
      </c>
      <c r="B29" s="200" t="s">
        <v>41</v>
      </c>
      <c r="C29" s="201"/>
      <c r="D29" s="201"/>
      <c r="E29" s="201"/>
      <c r="F29" s="201"/>
      <c r="G29" s="201"/>
      <c r="H29" s="253"/>
      <c r="I29" s="59"/>
      <c r="J29" s="7"/>
      <c r="K29" s="7"/>
    </row>
    <row r="30" spans="1:11" ht="12.75" customHeight="1">
      <c r="A30" s="18" t="s">
        <v>35</v>
      </c>
      <c r="B30" s="200" t="s">
        <v>42</v>
      </c>
      <c r="C30" s="201"/>
      <c r="D30" s="201"/>
      <c r="E30" s="201"/>
      <c r="F30" s="201"/>
      <c r="G30" s="201"/>
      <c r="H30" s="253"/>
      <c r="I30" s="59"/>
      <c r="J30" s="7"/>
      <c r="K30" s="7"/>
    </row>
    <row r="31" spans="1:11" ht="12.75" customHeight="1">
      <c r="A31" s="18" t="s">
        <v>36</v>
      </c>
      <c r="B31" s="209" t="s">
        <v>17</v>
      </c>
      <c r="C31" s="209"/>
      <c r="D31" s="209"/>
      <c r="E31" s="209"/>
      <c r="F31" s="209"/>
      <c r="G31" s="209"/>
      <c r="H31" s="209"/>
      <c r="I31" s="59"/>
      <c r="J31" s="7"/>
      <c r="K31" s="7"/>
    </row>
    <row r="32" spans="1:11" ht="12.75" customHeight="1" thickBot="1">
      <c r="A32" s="227" t="s">
        <v>32</v>
      </c>
      <c r="B32" s="228"/>
      <c r="C32" s="228"/>
      <c r="D32" s="228"/>
      <c r="E32" s="228"/>
      <c r="F32" s="228"/>
      <c r="G32" s="228"/>
      <c r="H32" s="229"/>
      <c r="I32" s="60">
        <f>SUM(I24:I31)</f>
        <v>0</v>
      </c>
      <c r="J32" s="7"/>
      <c r="K32" s="7"/>
    </row>
    <row r="33" spans="1:11" ht="12.75" customHeight="1">
      <c r="A33" s="35"/>
      <c r="B33" s="13"/>
      <c r="C33" s="13"/>
      <c r="D33" s="13"/>
      <c r="E33" s="13"/>
      <c r="F33" s="13"/>
      <c r="G33" s="13"/>
      <c r="H33" s="13"/>
      <c r="I33" s="19"/>
      <c r="J33" s="7"/>
      <c r="K33" s="7"/>
    </row>
    <row r="34" spans="1:11" ht="12.75" customHeight="1" thickBot="1">
      <c r="A34" s="198" t="s">
        <v>45</v>
      </c>
      <c r="B34" s="198"/>
      <c r="C34" s="198"/>
      <c r="D34" s="198"/>
      <c r="E34" s="198"/>
      <c r="F34" s="198"/>
      <c r="G34" s="198"/>
      <c r="H34" s="198"/>
      <c r="I34" s="198"/>
      <c r="J34" s="7"/>
      <c r="K34" s="7"/>
    </row>
    <row r="35" spans="1:11" ht="12.75" customHeight="1">
      <c r="A35" s="16">
        <v>2</v>
      </c>
      <c r="B35" s="199" t="s">
        <v>46</v>
      </c>
      <c r="C35" s="178"/>
      <c r="D35" s="178"/>
      <c r="E35" s="178"/>
      <c r="F35" s="178"/>
      <c r="G35" s="178"/>
      <c r="H35" s="179"/>
      <c r="I35" s="37" t="s">
        <v>1</v>
      </c>
      <c r="J35" s="7"/>
      <c r="K35" s="7"/>
    </row>
    <row r="36" spans="1:11" ht="12.75">
      <c r="A36" s="17" t="s">
        <v>18</v>
      </c>
      <c r="B36" s="208" t="s">
        <v>47</v>
      </c>
      <c r="C36" s="208"/>
      <c r="D36" s="208"/>
      <c r="E36" s="208"/>
      <c r="F36" s="208"/>
      <c r="G36" s="208"/>
      <c r="H36" s="208"/>
      <c r="I36" s="57"/>
      <c r="J36" s="7"/>
      <c r="K36" s="7"/>
    </row>
    <row r="37" spans="1:11" ht="12.75" customHeight="1">
      <c r="A37" s="17" t="s">
        <v>19</v>
      </c>
      <c r="B37" s="208" t="s">
        <v>48</v>
      </c>
      <c r="C37" s="208"/>
      <c r="D37" s="208"/>
      <c r="E37" s="208"/>
      <c r="F37" s="208"/>
      <c r="G37" s="208"/>
      <c r="H37" s="208"/>
      <c r="I37" s="57"/>
      <c r="J37" s="7"/>
      <c r="K37" s="7"/>
    </row>
    <row r="38" spans="1:11" ht="12.75" customHeight="1">
      <c r="A38" s="17" t="s">
        <v>20</v>
      </c>
      <c r="B38" s="208" t="s">
        <v>49</v>
      </c>
      <c r="C38" s="208"/>
      <c r="D38" s="208"/>
      <c r="E38" s="208"/>
      <c r="F38" s="208"/>
      <c r="G38" s="208"/>
      <c r="H38" s="208"/>
      <c r="I38" s="57"/>
      <c r="J38" s="7"/>
      <c r="K38" s="7"/>
    </row>
    <row r="39" spans="1:11" ht="13.5" customHeight="1">
      <c r="A39" s="17" t="s">
        <v>21</v>
      </c>
      <c r="B39" s="208" t="s">
        <v>63</v>
      </c>
      <c r="C39" s="208"/>
      <c r="D39" s="208"/>
      <c r="E39" s="208"/>
      <c r="F39" s="208"/>
      <c r="G39" s="208"/>
      <c r="H39" s="208"/>
      <c r="I39" s="57"/>
      <c r="J39" s="7"/>
      <c r="K39" s="7"/>
    </row>
    <row r="40" spans="1:11" ht="12.75" customHeight="1">
      <c r="A40" s="17" t="s">
        <v>34</v>
      </c>
      <c r="B40" s="208" t="s">
        <v>50</v>
      </c>
      <c r="C40" s="208"/>
      <c r="D40" s="208"/>
      <c r="E40" s="208"/>
      <c r="F40" s="208"/>
      <c r="G40" s="208"/>
      <c r="H40" s="208"/>
      <c r="I40" s="99"/>
      <c r="J40" s="7"/>
      <c r="K40" s="7"/>
    </row>
    <row r="41" spans="1:11" ht="12.75">
      <c r="A41" s="17" t="s">
        <v>33</v>
      </c>
      <c r="B41" s="208" t="s">
        <v>17</v>
      </c>
      <c r="C41" s="208"/>
      <c r="D41" s="208"/>
      <c r="E41" s="208"/>
      <c r="F41" s="208"/>
      <c r="G41" s="208"/>
      <c r="H41" s="208"/>
      <c r="I41" s="57"/>
      <c r="J41" s="7"/>
      <c r="K41" s="7"/>
    </row>
    <row r="42" spans="1:11" ht="12.75" customHeight="1" thickBot="1">
      <c r="A42" s="157" t="s">
        <v>44</v>
      </c>
      <c r="B42" s="158"/>
      <c r="C42" s="158"/>
      <c r="D42" s="158"/>
      <c r="E42" s="158"/>
      <c r="F42" s="158"/>
      <c r="G42" s="158"/>
      <c r="H42" s="159"/>
      <c r="I42" s="58">
        <f>SUM(I36:I41)</f>
        <v>0</v>
      </c>
      <c r="J42" s="7"/>
      <c r="K42" s="7"/>
    </row>
    <row r="43" spans="1:11" ht="12.75" customHeight="1">
      <c r="A43" s="38"/>
      <c r="B43" s="38"/>
      <c r="C43" s="38"/>
      <c r="D43" s="38"/>
      <c r="E43" s="38"/>
      <c r="F43" s="38"/>
      <c r="G43" s="38"/>
      <c r="H43" s="38"/>
      <c r="I43" s="38"/>
      <c r="J43" s="7"/>
      <c r="K43" s="7"/>
    </row>
    <row r="44" spans="1:11" ht="12.75" customHeight="1" thickBot="1">
      <c r="A44" s="198" t="s">
        <v>51</v>
      </c>
      <c r="B44" s="198"/>
      <c r="C44" s="198"/>
      <c r="D44" s="198"/>
      <c r="E44" s="198"/>
      <c r="F44" s="198"/>
      <c r="G44" s="198"/>
      <c r="H44" s="198"/>
      <c r="I44" s="198"/>
      <c r="J44" s="7"/>
      <c r="K44" s="7"/>
    </row>
    <row r="45" spans="1:11" ht="12.75" customHeight="1">
      <c r="A45" s="16">
        <v>3</v>
      </c>
      <c r="B45" s="213" t="s">
        <v>52</v>
      </c>
      <c r="C45" s="213"/>
      <c r="D45" s="213"/>
      <c r="E45" s="213"/>
      <c r="F45" s="213"/>
      <c r="G45" s="213"/>
      <c r="H45" s="213"/>
      <c r="I45" s="39" t="s">
        <v>1</v>
      </c>
      <c r="J45" s="7"/>
      <c r="K45" s="7"/>
    </row>
    <row r="46" spans="1:11" ht="12.75" customHeight="1">
      <c r="A46" s="17" t="s">
        <v>18</v>
      </c>
      <c r="B46" s="208" t="s">
        <v>53</v>
      </c>
      <c r="C46" s="208"/>
      <c r="D46" s="208"/>
      <c r="E46" s="208"/>
      <c r="F46" s="208"/>
      <c r="G46" s="208"/>
      <c r="H46" s="208"/>
      <c r="I46" s="57"/>
      <c r="J46" s="7"/>
      <c r="K46" s="7"/>
    </row>
    <row r="47" spans="1:11" ht="12.75" customHeight="1">
      <c r="A47" s="17" t="s">
        <v>19</v>
      </c>
      <c r="B47" s="208" t="s">
        <v>139</v>
      </c>
      <c r="C47" s="208"/>
      <c r="D47" s="208"/>
      <c r="E47" s="208"/>
      <c r="F47" s="208"/>
      <c r="G47" s="208"/>
      <c r="H47" s="208"/>
      <c r="I47" s="57"/>
      <c r="J47" s="7"/>
      <c r="K47" s="7"/>
    </row>
    <row r="48" spans="1:11" ht="12.75" customHeight="1">
      <c r="A48" s="17" t="s">
        <v>20</v>
      </c>
      <c r="B48" s="208" t="s">
        <v>140</v>
      </c>
      <c r="C48" s="208"/>
      <c r="D48" s="208"/>
      <c r="E48" s="208"/>
      <c r="F48" s="208"/>
      <c r="G48" s="208"/>
      <c r="H48" s="208"/>
      <c r="I48" s="57"/>
      <c r="J48" s="7"/>
      <c r="K48" s="7"/>
    </row>
    <row r="49" spans="1:11" ht="12.75" customHeight="1">
      <c r="A49" s="17" t="s">
        <v>21</v>
      </c>
      <c r="B49" s="160" t="s">
        <v>141</v>
      </c>
      <c r="C49" s="161"/>
      <c r="D49" s="161"/>
      <c r="E49" s="161"/>
      <c r="F49" s="161"/>
      <c r="G49" s="161"/>
      <c r="H49" s="162"/>
      <c r="I49" s="57"/>
      <c r="J49" s="7"/>
      <c r="K49" s="7"/>
    </row>
    <row r="50" spans="1:11" ht="12.75">
      <c r="A50" s="17" t="s">
        <v>34</v>
      </c>
      <c r="B50" s="208" t="s">
        <v>17</v>
      </c>
      <c r="C50" s="208"/>
      <c r="D50" s="208"/>
      <c r="E50" s="208"/>
      <c r="F50" s="208"/>
      <c r="G50" s="208"/>
      <c r="H50" s="208"/>
      <c r="I50" s="57"/>
      <c r="J50" s="7"/>
      <c r="K50" s="7"/>
    </row>
    <row r="51" spans="1:11" ht="13.5" thickBot="1">
      <c r="A51" s="214" t="s">
        <v>54</v>
      </c>
      <c r="B51" s="215"/>
      <c r="C51" s="215"/>
      <c r="D51" s="215"/>
      <c r="E51" s="215"/>
      <c r="F51" s="215"/>
      <c r="G51" s="215"/>
      <c r="H51" s="216"/>
      <c r="I51" s="58">
        <f>SUM(I46:I50)</f>
        <v>0</v>
      </c>
      <c r="J51" s="7"/>
      <c r="K51" s="7"/>
    </row>
    <row r="52" spans="1:11" ht="12.75">
      <c r="A52" s="38"/>
      <c r="B52" s="38"/>
      <c r="C52" s="38"/>
      <c r="D52" s="38"/>
      <c r="E52" s="38"/>
      <c r="F52" s="38"/>
      <c r="G52" s="38"/>
      <c r="H52" s="38"/>
      <c r="I52" s="38"/>
      <c r="J52" s="7"/>
      <c r="K52" s="7"/>
    </row>
    <row r="53" spans="1:11" ht="12.75">
      <c r="A53" s="198" t="s">
        <v>55</v>
      </c>
      <c r="B53" s="198"/>
      <c r="C53" s="198"/>
      <c r="D53" s="198"/>
      <c r="E53" s="198"/>
      <c r="F53" s="198"/>
      <c r="G53" s="198"/>
      <c r="H53" s="198"/>
      <c r="I53" s="198"/>
      <c r="J53" s="7"/>
      <c r="K53" s="7"/>
    </row>
    <row r="54" spans="1:11" ht="9" customHeight="1">
      <c r="A54" s="38"/>
      <c r="B54" s="38"/>
      <c r="C54" s="38"/>
      <c r="D54" s="38"/>
      <c r="E54" s="38"/>
      <c r="F54" s="38"/>
      <c r="G54" s="38"/>
      <c r="H54" s="38"/>
      <c r="I54" s="38"/>
      <c r="J54" s="7"/>
      <c r="K54" s="7"/>
    </row>
    <row r="55" spans="1:11" ht="13.5" thickBot="1">
      <c r="A55" s="198" t="s">
        <v>65</v>
      </c>
      <c r="B55" s="198"/>
      <c r="C55" s="198"/>
      <c r="D55" s="198"/>
      <c r="E55" s="198"/>
      <c r="F55" s="198"/>
      <c r="G55" s="198"/>
      <c r="H55" s="198"/>
      <c r="I55" s="198"/>
      <c r="J55" s="7"/>
      <c r="K55" s="7"/>
    </row>
    <row r="56" spans="1:11" ht="12.75" customHeight="1">
      <c r="A56" s="16" t="s">
        <v>56</v>
      </c>
      <c r="B56" s="199" t="s">
        <v>57</v>
      </c>
      <c r="C56" s="178"/>
      <c r="D56" s="178"/>
      <c r="E56" s="178"/>
      <c r="F56" s="178"/>
      <c r="G56" s="178"/>
      <c r="H56" s="40" t="s">
        <v>0</v>
      </c>
      <c r="I56" s="39" t="s">
        <v>1</v>
      </c>
      <c r="J56" s="7"/>
      <c r="K56" s="7"/>
    </row>
    <row r="57" spans="1:11" ht="12.75" customHeight="1">
      <c r="A57" s="17" t="s">
        <v>18</v>
      </c>
      <c r="B57" s="163" t="s">
        <v>10</v>
      </c>
      <c r="C57" s="197"/>
      <c r="D57" s="197"/>
      <c r="E57" s="197"/>
      <c r="F57" s="197"/>
      <c r="G57" s="197"/>
      <c r="H57" s="2">
        <v>0.2</v>
      </c>
      <c r="I57" s="61">
        <f>$I$24*H57</f>
        <v>0</v>
      </c>
      <c r="J57" s="7"/>
      <c r="K57" s="7"/>
    </row>
    <row r="58" spans="1:11" ht="12.75" customHeight="1">
      <c r="A58" s="17" t="s">
        <v>19</v>
      </c>
      <c r="B58" s="163" t="s">
        <v>58</v>
      </c>
      <c r="C58" s="197"/>
      <c r="D58" s="197"/>
      <c r="E58" s="197"/>
      <c r="F58" s="197"/>
      <c r="G58" s="197"/>
      <c r="H58" s="2">
        <v>0.015</v>
      </c>
      <c r="I58" s="61">
        <f aca="true" t="shared" si="0" ref="I58:I64">$I$24*H58</f>
        <v>0</v>
      </c>
      <c r="J58" s="7"/>
      <c r="K58" s="7"/>
    </row>
    <row r="59" spans="1:11" ht="13.5" customHeight="1">
      <c r="A59" s="17" t="s">
        <v>20</v>
      </c>
      <c r="B59" s="163" t="s">
        <v>60</v>
      </c>
      <c r="C59" s="197"/>
      <c r="D59" s="197"/>
      <c r="E59" s="197"/>
      <c r="F59" s="197"/>
      <c r="G59" s="197"/>
      <c r="H59" s="2">
        <v>0.01</v>
      </c>
      <c r="I59" s="61">
        <f t="shared" si="0"/>
        <v>0</v>
      </c>
      <c r="J59" s="7"/>
      <c r="K59" s="7"/>
    </row>
    <row r="60" spans="1:11" ht="12.75">
      <c r="A60" s="18" t="s">
        <v>21</v>
      </c>
      <c r="B60" s="163" t="s">
        <v>61</v>
      </c>
      <c r="C60" s="197"/>
      <c r="D60" s="197"/>
      <c r="E60" s="197"/>
      <c r="F60" s="197"/>
      <c r="G60" s="197"/>
      <c r="H60" s="2">
        <v>0.002</v>
      </c>
      <c r="I60" s="61">
        <f t="shared" si="0"/>
        <v>0</v>
      </c>
      <c r="J60" s="7"/>
      <c r="K60" s="7"/>
    </row>
    <row r="61" spans="1:11" ht="12.75" customHeight="1">
      <c r="A61" s="18" t="s">
        <v>34</v>
      </c>
      <c r="B61" s="163" t="s">
        <v>80</v>
      </c>
      <c r="C61" s="197"/>
      <c r="D61" s="197"/>
      <c r="E61" s="197"/>
      <c r="F61" s="197"/>
      <c r="G61" s="197"/>
      <c r="H61" s="2">
        <v>0.025</v>
      </c>
      <c r="I61" s="61">
        <f t="shared" si="0"/>
        <v>0</v>
      </c>
      <c r="J61" s="7"/>
      <c r="K61" s="7"/>
    </row>
    <row r="62" spans="1:11" ht="12.75">
      <c r="A62" s="18" t="s">
        <v>33</v>
      </c>
      <c r="B62" s="163" t="s">
        <v>9</v>
      </c>
      <c r="C62" s="197"/>
      <c r="D62" s="197"/>
      <c r="E62" s="197"/>
      <c r="F62" s="197"/>
      <c r="G62" s="197"/>
      <c r="H62" s="2">
        <v>0.08</v>
      </c>
      <c r="I62" s="61">
        <f t="shared" si="0"/>
        <v>0</v>
      </c>
      <c r="J62" s="7"/>
      <c r="K62" s="7"/>
    </row>
    <row r="63" spans="1:11" ht="12.75">
      <c r="A63" s="18" t="s">
        <v>35</v>
      </c>
      <c r="B63" s="163" t="s">
        <v>343</v>
      </c>
      <c r="C63" s="197"/>
      <c r="D63" s="197"/>
      <c r="E63" s="197"/>
      <c r="F63" s="197"/>
      <c r="G63" s="197"/>
      <c r="H63" s="3">
        <v>0.03</v>
      </c>
      <c r="I63" s="61">
        <f t="shared" si="0"/>
        <v>0</v>
      </c>
      <c r="J63" s="7"/>
      <c r="K63" s="7"/>
    </row>
    <row r="64" spans="1:11" ht="12.75">
      <c r="A64" s="18" t="s">
        <v>36</v>
      </c>
      <c r="B64" s="163" t="s">
        <v>64</v>
      </c>
      <c r="C64" s="197"/>
      <c r="D64" s="197"/>
      <c r="E64" s="197"/>
      <c r="F64" s="197"/>
      <c r="G64" s="197"/>
      <c r="H64" s="3">
        <v>0.006</v>
      </c>
      <c r="I64" s="61">
        <f t="shared" si="0"/>
        <v>0</v>
      </c>
      <c r="J64" s="7"/>
      <c r="K64" s="7"/>
    </row>
    <row r="65" spans="1:11" ht="13.5" thickBot="1">
      <c r="A65" s="183" t="s">
        <v>59</v>
      </c>
      <c r="B65" s="184"/>
      <c r="C65" s="184"/>
      <c r="D65" s="184"/>
      <c r="E65" s="184"/>
      <c r="F65" s="184"/>
      <c r="G65" s="185"/>
      <c r="H65" s="1">
        <f>SUM(H57:H64)</f>
        <v>0.368</v>
      </c>
      <c r="I65" s="60">
        <f>SUM(I57:I64)</f>
        <v>0</v>
      </c>
      <c r="J65" s="7"/>
      <c r="K65" s="7"/>
    </row>
    <row r="66" spans="1:11" ht="25.5" customHeight="1">
      <c r="A66" s="308" t="s">
        <v>344</v>
      </c>
      <c r="B66" s="308"/>
      <c r="C66" s="308"/>
      <c r="D66" s="308"/>
      <c r="E66" s="308"/>
      <c r="F66" s="308"/>
      <c r="G66" s="308"/>
      <c r="H66" s="308"/>
      <c r="I66" s="308"/>
      <c r="J66" s="7"/>
      <c r="K66" s="7"/>
    </row>
    <row r="67" spans="1:11" ht="12.75">
      <c r="A67" s="198" t="s">
        <v>66</v>
      </c>
      <c r="B67" s="198"/>
      <c r="C67" s="198"/>
      <c r="D67" s="198"/>
      <c r="E67" s="198"/>
      <c r="F67" s="198"/>
      <c r="G67" s="198"/>
      <c r="H67" s="198"/>
      <c r="I67" s="198"/>
      <c r="J67" s="7"/>
      <c r="K67" s="7"/>
    </row>
    <row r="68" spans="1:11" ht="13.5" thickBot="1">
      <c r="A68" s="35"/>
      <c r="B68" s="210"/>
      <c r="C68" s="211"/>
      <c r="D68" s="211"/>
      <c r="E68" s="211"/>
      <c r="F68" s="211"/>
      <c r="G68" s="211"/>
      <c r="H68" s="20"/>
      <c r="I68" s="6"/>
      <c r="J68" s="7"/>
      <c r="K68" s="7"/>
    </row>
    <row r="69" spans="1:11" ht="12.75">
      <c r="A69" s="16" t="s">
        <v>67</v>
      </c>
      <c r="B69" s="217" t="s">
        <v>68</v>
      </c>
      <c r="C69" s="217"/>
      <c r="D69" s="217"/>
      <c r="E69" s="217"/>
      <c r="F69" s="217"/>
      <c r="G69" s="217"/>
      <c r="H69" s="24" t="s">
        <v>0</v>
      </c>
      <c r="I69" s="25" t="s">
        <v>1</v>
      </c>
      <c r="J69" s="7"/>
      <c r="K69" s="7"/>
    </row>
    <row r="70" spans="1:11" ht="12.75">
      <c r="A70" s="41" t="s">
        <v>18</v>
      </c>
      <c r="B70" s="221" t="s">
        <v>69</v>
      </c>
      <c r="C70" s="222"/>
      <c r="D70" s="222"/>
      <c r="E70" s="222"/>
      <c r="F70" s="222"/>
      <c r="G70" s="222"/>
      <c r="H70" s="23">
        <v>0.0909</v>
      </c>
      <c r="I70" s="62">
        <f>$I$24*H70</f>
        <v>0</v>
      </c>
      <c r="J70" s="7"/>
      <c r="K70" s="7"/>
    </row>
    <row r="71" spans="1:11" ht="12.75">
      <c r="A71" s="42" t="s">
        <v>19</v>
      </c>
      <c r="B71" s="163" t="s">
        <v>119</v>
      </c>
      <c r="C71" s="202"/>
      <c r="D71" s="202"/>
      <c r="E71" s="202"/>
      <c r="F71" s="202"/>
      <c r="G71" s="202"/>
      <c r="H71" s="3">
        <v>0.0303</v>
      </c>
      <c r="I71" s="62">
        <f>$I$24*H71</f>
        <v>0</v>
      </c>
      <c r="J71" s="7"/>
      <c r="K71" s="7"/>
    </row>
    <row r="72" spans="1:11" ht="12.75">
      <c r="A72" s="203" t="s">
        <v>70</v>
      </c>
      <c r="B72" s="204"/>
      <c r="C72" s="204"/>
      <c r="D72" s="204"/>
      <c r="E72" s="204"/>
      <c r="F72" s="204"/>
      <c r="G72" s="205"/>
      <c r="H72" s="2"/>
      <c r="I72" s="61">
        <f>SUM(I70:I71)</f>
        <v>0</v>
      </c>
      <c r="J72" s="7"/>
      <c r="K72" s="7"/>
    </row>
    <row r="73" spans="1:11" ht="12.75">
      <c r="A73" s="42" t="s">
        <v>20</v>
      </c>
      <c r="B73" s="163" t="s">
        <v>71</v>
      </c>
      <c r="C73" s="202"/>
      <c r="D73" s="202"/>
      <c r="E73" s="202"/>
      <c r="F73" s="202"/>
      <c r="G73" s="202"/>
      <c r="H73" s="2">
        <v>0.0446</v>
      </c>
      <c r="I73" s="61">
        <f>I72*H65</f>
        <v>0</v>
      </c>
      <c r="J73" s="7"/>
      <c r="K73" s="7"/>
    </row>
    <row r="74" spans="1:11" ht="13.5" thickBot="1">
      <c r="A74" s="183" t="s">
        <v>76</v>
      </c>
      <c r="B74" s="184"/>
      <c r="C74" s="184"/>
      <c r="D74" s="184"/>
      <c r="E74" s="184"/>
      <c r="F74" s="184"/>
      <c r="G74" s="185"/>
      <c r="H74" s="1">
        <f>SUM(H70:H73)</f>
        <v>0.1658</v>
      </c>
      <c r="I74" s="60">
        <f>SUM(I72:I73)</f>
        <v>0</v>
      </c>
      <c r="J74" s="7"/>
      <c r="K74" s="7"/>
    </row>
    <row r="75" spans="1:11" ht="12.75">
      <c r="A75" s="36"/>
      <c r="B75" s="43"/>
      <c r="C75" s="35"/>
      <c r="D75" s="35"/>
      <c r="E75" s="35"/>
      <c r="F75" s="35"/>
      <c r="G75" s="35"/>
      <c r="H75" s="20"/>
      <c r="I75" s="6"/>
      <c r="J75" s="7"/>
      <c r="K75" s="7"/>
    </row>
    <row r="76" spans="1:11" ht="12.75">
      <c r="A76" s="186" t="s">
        <v>72</v>
      </c>
      <c r="B76" s="186"/>
      <c r="C76" s="186"/>
      <c r="D76" s="186"/>
      <c r="E76" s="186"/>
      <c r="F76" s="186"/>
      <c r="G76" s="186"/>
      <c r="H76" s="186"/>
      <c r="I76" s="186"/>
      <c r="J76" s="7"/>
      <c r="K76" s="7"/>
    </row>
    <row r="77" spans="1:11" ht="13.5" thickBot="1">
      <c r="A77" s="27"/>
      <c r="B77" s="211"/>
      <c r="C77" s="211"/>
      <c r="D77" s="211"/>
      <c r="E77" s="211"/>
      <c r="F77" s="211"/>
      <c r="G77" s="211"/>
      <c r="H77" s="21"/>
      <c r="I77" s="19"/>
      <c r="J77" s="7"/>
      <c r="K77" s="7"/>
    </row>
    <row r="78" spans="1:11" ht="12.75">
      <c r="A78" s="16" t="s">
        <v>73</v>
      </c>
      <c r="B78" s="218" t="s">
        <v>74</v>
      </c>
      <c r="C78" s="219"/>
      <c r="D78" s="219"/>
      <c r="E78" s="219"/>
      <c r="F78" s="219"/>
      <c r="G78" s="220"/>
      <c r="H78" s="44" t="s">
        <v>0</v>
      </c>
      <c r="I78" s="25" t="s">
        <v>1</v>
      </c>
      <c r="J78" s="7"/>
      <c r="K78" s="7"/>
    </row>
    <row r="79" spans="1:11" ht="12.75">
      <c r="A79" s="18" t="s">
        <v>18</v>
      </c>
      <c r="B79" s="163" t="s">
        <v>121</v>
      </c>
      <c r="C79" s="197"/>
      <c r="D79" s="197"/>
      <c r="E79" s="197"/>
      <c r="F79" s="197"/>
      <c r="G79" s="197"/>
      <c r="H79" s="102">
        <v>0.0003</v>
      </c>
      <c r="I79" s="103">
        <f>I32*H79</f>
        <v>0</v>
      </c>
      <c r="J79" s="7"/>
      <c r="K79" s="7"/>
    </row>
    <row r="80" spans="1:11" ht="12.75">
      <c r="A80" s="18" t="s">
        <v>19</v>
      </c>
      <c r="B80" s="163" t="s">
        <v>75</v>
      </c>
      <c r="C80" s="197"/>
      <c r="D80" s="197"/>
      <c r="E80" s="197"/>
      <c r="F80" s="197"/>
      <c r="G80" s="197"/>
      <c r="H80" s="3">
        <v>0.0001</v>
      </c>
      <c r="I80" s="61">
        <f>I79*H65</f>
        <v>0</v>
      </c>
      <c r="J80" s="7"/>
      <c r="K80" s="7"/>
    </row>
    <row r="81" spans="1:11" ht="13.5" thickBot="1">
      <c r="A81" s="183" t="s">
        <v>77</v>
      </c>
      <c r="B81" s="184"/>
      <c r="C81" s="184"/>
      <c r="D81" s="184"/>
      <c r="E81" s="184"/>
      <c r="F81" s="184"/>
      <c r="G81" s="185"/>
      <c r="H81" s="1">
        <f>SUM(H79:H80)</f>
        <v>0.0004</v>
      </c>
      <c r="I81" s="60">
        <f>SUM(I79:I80)</f>
        <v>0</v>
      </c>
      <c r="J81" s="7"/>
      <c r="K81" s="7"/>
    </row>
    <row r="82" spans="1:9" ht="12.75">
      <c r="A82" s="27"/>
      <c r="B82" s="211"/>
      <c r="C82" s="211"/>
      <c r="D82" s="211"/>
      <c r="E82" s="211"/>
      <c r="F82" s="211"/>
      <c r="G82" s="211"/>
      <c r="H82" s="20"/>
      <c r="I82" s="6"/>
    </row>
    <row r="83" spans="1:9" ht="12.75">
      <c r="A83" s="186" t="s">
        <v>87</v>
      </c>
      <c r="B83" s="186"/>
      <c r="C83" s="186"/>
      <c r="D83" s="186"/>
      <c r="E83" s="186"/>
      <c r="F83" s="186"/>
      <c r="G83" s="186"/>
      <c r="H83" s="186"/>
      <c r="I83" s="186"/>
    </row>
    <row r="84" spans="1:9" ht="13.5" thickBot="1">
      <c r="A84" s="27"/>
      <c r="B84" s="212"/>
      <c r="C84" s="212"/>
      <c r="D84" s="212"/>
      <c r="E84" s="212"/>
      <c r="F84" s="212"/>
      <c r="G84" s="212"/>
      <c r="H84" s="45"/>
      <c r="I84" s="6"/>
    </row>
    <row r="85" spans="1:9" ht="12.75">
      <c r="A85" s="16" t="s">
        <v>78</v>
      </c>
      <c r="B85" s="217" t="s">
        <v>79</v>
      </c>
      <c r="C85" s="217"/>
      <c r="D85" s="217"/>
      <c r="E85" s="217"/>
      <c r="F85" s="217"/>
      <c r="G85" s="217"/>
      <c r="H85" s="24" t="s">
        <v>0</v>
      </c>
      <c r="I85" s="25" t="s">
        <v>1</v>
      </c>
    </row>
    <row r="86" spans="1:9" ht="12.75">
      <c r="A86" s="17" t="s">
        <v>18</v>
      </c>
      <c r="B86" s="206" t="s">
        <v>81</v>
      </c>
      <c r="C86" s="206"/>
      <c r="D86" s="206"/>
      <c r="E86" s="206"/>
      <c r="F86" s="206"/>
      <c r="G86" s="207"/>
      <c r="H86" s="3">
        <v>0.0042</v>
      </c>
      <c r="I86" s="63">
        <f>I32*H86</f>
        <v>0</v>
      </c>
    </row>
    <row r="87" spans="1:9" ht="12.75">
      <c r="A87" s="17" t="s">
        <v>19</v>
      </c>
      <c r="B87" s="206" t="s">
        <v>82</v>
      </c>
      <c r="C87" s="206"/>
      <c r="D87" s="206"/>
      <c r="E87" s="206"/>
      <c r="F87" s="206"/>
      <c r="G87" s="207"/>
      <c r="H87" s="72">
        <v>0.00034</v>
      </c>
      <c r="I87" s="110">
        <f>I86*H62</f>
        <v>0</v>
      </c>
    </row>
    <row r="88" spans="1:9" ht="12.75">
      <c r="A88" s="17" t="s">
        <v>20</v>
      </c>
      <c r="B88" s="200" t="s">
        <v>83</v>
      </c>
      <c r="C88" s="201"/>
      <c r="D88" s="201"/>
      <c r="E88" s="201"/>
      <c r="F88" s="201"/>
      <c r="G88" s="201"/>
      <c r="H88" s="3">
        <v>0.0194</v>
      </c>
      <c r="I88" s="64">
        <f>I32*H88</f>
        <v>0</v>
      </c>
    </row>
    <row r="89" spans="1:9" ht="12.75">
      <c r="A89" s="17" t="s">
        <v>21</v>
      </c>
      <c r="B89" s="200" t="s">
        <v>123</v>
      </c>
      <c r="C89" s="201"/>
      <c r="D89" s="201"/>
      <c r="E89" s="201"/>
      <c r="F89" s="201"/>
      <c r="G89" s="201"/>
      <c r="H89" s="3">
        <v>0.0071</v>
      </c>
      <c r="I89" s="63">
        <f>I32*H89</f>
        <v>0</v>
      </c>
    </row>
    <row r="90" spans="1:9" ht="12.75">
      <c r="A90" s="17" t="s">
        <v>34</v>
      </c>
      <c r="B90" s="194" t="s">
        <v>84</v>
      </c>
      <c r="C90" s="195"/>
      <c r="D90" s="195"/>
      <c r="E90" s="195"/>
      <c r="F90" s="195"/>
      <c r="G90" s="196"/>
      <c r="H90" s="3">
        <v>0.0001</v>
      </c>
      <c r="I90" s="64">
        <f>I89*H65</f>
        <v>0</v>
      </c>
    </row>
    <row r="91" spans="1:9" ht="12.75">
      <c r="A91" s="17" t="s">
        <v>33</v>
      </c>
      <c r="B91" s="209" t="s">
        <v>345</v>
      </c>
      <c r="C91" s="209"/>
      <c r="D91" s="209"/>
      <c r="E91" s="209"/>
      <c r="F91" s="209"/>
      <c r="G91" s="200"/>
      <c r="H91" s="102">
        <v>0.0436</v>
      </c>
      <c r="I91" s="110">
        <f>I32*H91</f>
        <v>0</v>
      </c>
    </row>
    <row r="92" spans="1:9" ht="13.5" thickBot="1">
      <c r="A92" s="183" t="s">
        <v>85</v>
      </c>
      <c r="B92" s="184"/>
      <c r="C92" s="184"/>
      <c r="D92" s="184"/>
      <c r="E92" s="184"/>
      <c r="F92" s="184"/>
      <c r="G92" s="185"/>
      <c r="H92" s="1">
        <f>SUM(H86:H91)</f>
        <v>0.0747</v>
      </c>
      <c r="I92" s="65">
        <f>SUM(I86:I91)</f>
        <v>0</v>
      </c>
    </row>
    <row r="93" spans="1:9" ht="12.75">
      <c r="A93" s="27"/>
      <c r="B93" s="225"/>
      <c r="C93" s="225"/>
      <c r="D93" s="225"/>
      <c r="E93" s="225"/>
      <c r="F93" s="225"/>
      <c r="G93" s="225"/>
      <c r="H93" s="20"/>
      <c r="I93" s="6"/>
    </row>
    <row r="94" spans="1:9" ht="12.75">
      <c r="A94" s="186" t="s">
        <v>86</v>
      </c>
      <c r="B94" s="186"/>
      <c r="C94" s="186"/>
      <c r="D94" s="186"/>
      <c r="E94" s="186"/>
      <c r="F94" s="186"/>
      <c r="G94" s="186"/>
      <c r="H94" s="186"/>
      <c r="I94" s="186"/>
    </row>
    <row r="95" spans="1:9" ht="13.5" thickBot="1">
      <c r="A95" s="27"/>
      <c r="B95" s="223"/>
      <c r="C95" s="224"/>
      <c r="D95" s="224"/>
      <c r="E95" s="224"/>
      <c r="F95" s="224"/>
      <c r="G95" s="224"/>
      <c r="H95" s="20"/>
      <c r="I95" s="22"/>
    </row>
    <row r="96" spans="1:9" ht="12.75">
      <c r="A96" s="16" t="s">
        <v>88</v>
      </c>
      <c r="B96" s="217" t="s">
        <v>89</v>
      </c>
      <c r="C96" s="217"/>
      <c r="D96" s="217"/>
      <c r="E96" s="217"/>
      <c r="F96" s="217"/>
      <c r="G96" s="217"/>
      <c r="H96" s="24" t="s">
        <v>0</v>
      </c>
      <c r="I96" s="25" t="s">
        <v>96</v>
      </c>
    </row>
    <row r="97" spans="1:9" ht="12.75">
      <c r="A97" s="17" t="s">
        <v>18</v>
      </c>
      <c r="B97" s="163" t="s">
        <v>91</v>
      </c>
      <c r="C97" s="163"/>
      <c r="D97" s="163"/>
      <c r="E97" s="163"/>
      <c r="F97" s="163"/>
      <c r="G97" s="163"/>
      <c r="H97" s="54">
        <v>0.0909</v>
      </c>
      <c r="I97" s="66">
        <f>$I$32*H97</f>
        <v>0</v>
      </c>
    </row>
    <row r="98" spans="1:9" ht="12.75">
      <c r="A98" s="17" t="s">
        <v>19</v>
      </c>
      <c r="B98" s="163" t="s">
        <v>92</v>
      </c>
      <c r="C98" s="163"/>
      <c r="D98" s="163"/>
      <c r="E98" s="163"/>
      <c r="F98" s="163"/>
      <c r="G98" s="163"/>
      <c r="H98" s="54">
        <v>0.0166</v>
      </c>
      <c r="I98" s="66">
        <f>$I$32*H98</f>
        <v>0</v>
      </c>
    </row>
    <row r="99" spans="1:9" ht="12.75">
      <c r="A99" s="17" t="s">
        <v>20</v>
      </c>
      <c r="B99" s="176" t="s">
        <v>93</v>
      </c>
      <c r="C99" s="176"/>
      <c r="D99" s="176"/>
      <c r="E99" s="176"/>
      <c r="F99" s="176"/>
      <c r="G99" s="176"/>
      <c r="H99" s="54">
        <v>0.0002</v>
      </c>
      <c r="I99" s="66">
        <f>$I$32*H99</f>
        <v>0</v>
      </c>
    </row>
    <row r="100" spans="1:9" ht="12.75">
      <c r="A100" s="17" t="s">
        <v>21</v>
      </c>
      <c r="B100" s="176" t="s">
        <v>94</v>
      </c>
      <c r="C100" s="176"/>
      <c r="D100" s="176"/>
      <c r="E100" s="176"/>
      <c r="F100" s="176"/>
      <c r="G100" s="176"/>
      <c r="H100" s="55">
        <v>0.0082</v>
      </c>
      <c r="I100" s="66">
        <f>$I$32*H100</f>
        <v>0</v>
      </c>
    </row>
    <row r="101" spans="1:9" ht="12.75">
      <c r="A101" s="17" t="s">
        <v>34</v>
      </c>
      <c r="B101" s="176" t="s">
        <v>95</v>
      </c>
      <c r="C101" s="176"/>
      <c r="D101" s="176"/>
      <c r="E101" s="176"/>
      <c r="F101" s="176"/>
      <c r="G101" s="176"/>
      <c r="H101" s="55">
        <v>0.0003</v>
      </c>
      <c r="I101" s="66">
        <f>$I$32*H101</f>
        <v>0</v>
      </c>
    </row>
    <row r="102" spans="1:9" ht="12.75">
      <c r="A102" s="17" t="s">
        <v>33</v>
      </c>
      <c r="B102" s="176" t="s">
        <v>17</v>
      </c>
      <c r="C102" s="176"/>
      <c r="D102" s="176"/>
      <c r="E102" s="176"/>
      <c r="F102" s="176"/>
      <c r="G102" s="176"/>
      <c r="H102" s="55"/>
      <c r="I102" s="67"/>
    </row>
    <row r="103" spans="1:9" ht="12.75">
      <c r="A103" s="180" t="s">
        <v>70</v>
      </c>
      <c r="B103" s="181"/>
      <c r="C103" s="181"/>
      <c r="D103" s="181"/>
      <c r="E103" s="181"/>
      <c r="F103" s="181"/>
      <c r="G103" s="182"/>
      <c r="H103" s="55">
        <f>SUM(H97:H102)</f>
        <v>0.1162</v>
      </c>
      <c r="I103" s="68">
        <f>SUM(I97:I102)</f>
        <v>0</v>
      </c>
    </row>
    <row r="104" spans="1:9" ht="12.75">
      <c r="A104" s="17" t="s">
        <v>35</v>
      </c>
      <c r="B104" s="176" t="s">
        <v>104</v>
      </c>
      <c r="C104" s="176"/>
      <c r="D104" s="176"/>
      <c r="E104" s="176"/>
      <c r="F104" s="176"/>
      <c r="G104" s="176"/>
      <c r="H104" s="55">
        <v>0.0427</v>
      </c>
      <c r="I104" s="68">
        <f>I103*H65</f>
        <v>0</v>
      </c>
    </row>
    <row r="105" spans="1:9" ht="13.5" thickBot="1">
      <c r="A105" s="227" t="s">
        <v>90</v>
      </c>
      <c r="B105" s="228"/>
      <c r="C105" s="228"/>
      <c r="D105" s="228"/>
      <c r="E105" s="228"/>
      <c r="F105" s="228"/>
      <c r="G105" s="229"/>
      <c r="H105" s="56">
        <f>SUM(H103:H104)</f>
        <v>0.1589</v>
      </c>
      <c r="I105" s="69">
        <f>SUM(I103:I104)</f>
        <v>0</v>
      </c>
    </row>
    <row r="106" spans="1:9" ht="12.75">
      <c r="A106" s="27"/>
      <c r="B106" s="186"/>
      <c r="C106" s="186"/>
      <c r="D106" s="186"/>
      <c r="E106" s="186"/>
      <c r="F106" s="186"/>
      <c r="G106" s="186"/>
      <c r="H106" s="21"/>
      <c r="I106" s="19"/>
    </row>
    <row r="107" spans="1:9" ht="12.75">
      <c r="A107" s="190" t="s">
        <v>97</v>
      </c>
      <c r="B107" s="190"/>
      <c r="C107" s="190"/>
      <c r="D107" s="190"/>
      <c r="E107" s="190"/>
      <c r="F107" s="190"/>
      <c r="G107" s="190"/>
      <c r="H107" s="190"/>
      <c r="I107" s="190"/>
    </row>
    <row r="108" spans="1:9" ht="13.5" thickBot="1">
      <c r="A108" s="27"/>
      <c r="B108" s="186"/>
      <c r="C108" s="186"/>
      <c r="D108" s="186"/>
      <c r="E108" s="186"/>
      <c r="F108" s="186"/>
      <c r="G108" s="186"/>
      <c r="H108" s="45"/>
      <c r="I108" s="45"/>
    </row>
    <row r="109" spans="1:9" ht="12.75">
      <c r="A109" s="16">
        <v>4</v>
      </c>
      <c r="B109" s="312" t="s">
        <v>98</v>
      </c>
      <c r="C109" s="313"/>
      <c r="D109" s="313"/>
      <c r="E109" s="313"/>
      <c r="F109" s="313"/>
      <c r="G109" s="313"/>
      <c r="H109" s="314"/>
      <c r="I109" s="25" t="s">
        <v>1</v>
      </c>
    </row>
    <row r="110" spans="1:9" ht="12.75">
      <c r="A110" s="17" t="s">
        <v>56</v>
      </c>
      <c r="B110" s="309" t="s">
        <v>346</v>
      </c>
      <c r="C110" s="310"/>
      <c r="D110" s="310"/>
      <c r="E110" s="310"/>
      <c r="F110" s="310"/>
      <c r="G110" s="311"/>
      <c r="H110" s="54">
        <v>0.368</v>
      </c>
      <c r="I110" s="26">
        <f>I65</f>
        <v>0</v>
      </c>
    </row>
    <row r="111" spans="1:9" ht="12.75">
      <c r="A111" s="17" t="s">
        <v>99</v>
      </c>
      <c r="B111" s="309" t="s">
        <v>68</v>
      </c>
      <c r="C111" s="310"/>
      <c r="D111" s="310"/>
      <c r="E111" s="310"/>
      <c r="F111" s="310"/>
      <c r="G111" s="311"/>
      <c r="H111" s="54">
        <v>0.1658</v>
      </c>
      <c r="I111" s="26">
        <f>I74</f>
        <v>0</v>
      </c>
    </row>
    <row r="112" spans="1:9" ht="12.75">
      <c r="A112" s="17" t="s">
        <v>100</v>
      </c>
      <c r="B112" s="309" t="s">
        <v>74</v>
      </c>
      <c r="C112" s="310"/>
      <c r="D112" s="310"/>
      <c r="E112" s="310"/>
      <c r="F112" s="310"/>
      <c r="G112" s="311"/>
      <c r="H112" s="54">
        <v>0.0004</v>
      </c>
      <c r="I112" s="26">
        <f>I81</f>
        <v>0</v>
      </c>
    </row>
    <row r="113" spans="1:9" ht="12.75">
      <c r="A113" s="17" t="s">
        <v>78</v>
      </c>
      <c r="B113" s="309" t="s">
        <v>347</v>
      </c>
      <c r="C113" s="310"/>
      <c r="D113" s="310"/>
      <c r="E113" s="310"/>
      <c r="F113" s="310"/>
      <c r="G113" s="311"/>
      <c r="H113" s="54">
        <v>0.0747</v>
      </c>
      <c r="I113" s="26">
        <f>I92</f>
        <v>0</v>
      </c>
    </row>
    <row r="114" spans="1:9" ht="12.75" customHeight="1">
      <c r="A114" s="17" t="s">
        <v>101</v>
      </c>
      <c r="B114" s="309" t="s">
        <v>89</v>
      </c>
      <c r="C114" s="310"/>
      <c r="D114" s="310"/>
      <c r="E114" s="310"/>
      <c r="F114" s="310"/>
      <c r="G114" s="311"/>
      <c r="H114" s="54">
        <v>0.1589</v>
      </c>
      <c r="I114" s="8">
        <f>I105</f>
        <v>0</v>
      </c>
    </row>
    <row r="115" spans="1:9" ht="13.5" customHeight="1" thickBot="1">
      <c r="A115" s="187" t="s">
        <v>102</v>
      </c>
      <c r="B115" s="188"/>
      <c r="C115" s="188"/>
      <c r="D115" s="188"/>
      <c r="E115" s="188"/>
      <c r="F115" s="188"/>
      <c r="G115" s="189"/>
      <c r="H115" s="56">
        <f>SUM(H110:H114)</f>
        <v>0.7678</v>
      </c>
      <c r="I115" s="74">
        <f>SUM(I110:I114)</f>
        <v>0</v>
      </c>
    </row>
    <row r="116" spans="1:9" ht="12.75">
      <c r="A116" s="27"/>
      <c r="B116" s="35"/>
      <c r="C116" s="35"/>
      <c r="D116" s="35"/>
      <c r="E116" s="35"/>
      <c r="F116" s="35"/>
      <c r="G116" s="35"/>
      <c r="H116" s="35"/>
      <c r="I116" s="35"/>
    </row>
    <row r="117" spans="1:9" ht="12.75">
      <c r="A117" s="190" t="s">
        <v>107</v>
      </c>
      <c r="B117" s="190"/>
      <c r="C117" s="190"/>
      <c r="D117" s="190"/>
      <c r="E117" s="190"/>
      <c r="F117" s="190"/>
      <c r="G117" s="190"/>
      <c r="H117" s="190"/>
      <c r="I117" s="190"/>
    </row>
    <row r="118" spans="1:9" ht="13.5" thickBot="1">
      <c r="A118" s="27"/>
      <c r="B118" s="46"/>
      <c r="C118" s="46"/>
      <c r="D118" s="46"/>
      <c r="E118" s="46"/>
      <c r="F118" s="46"/>
      <c r="G118" s="46"/>
      <c r="H118" s="35"/>
      <c r="I118" s="35"/>
    </row>
    <row r="119" spans="1:9" ht="12.75">
      <c r="A119" s="16">
        <v>5</v>
      </c>
      <c r="B119" s="191" t="s">
        <v>120</v>
      </c>
      <c r="C119" s="192"/>
      <c r="D119" s="192"/>
      <c r="E119" s="192"/>
      <c r="F119" s="192"/>
      <c r="G119" s="193"/>
      <c r="H119" s="47" t="s">
        <v>0</v>
      </c>
      <c r="I119" s="39" t="s">
        <v>1</v>
      </c>
    </row>
    <row r="120" spans="1:9" ht="12.75">
      <c r="A120" s="17" t="s">
        <v>18</v>
      </c>
      <c r="B120" s="166" t="s">
        <v>103</v>
      </c>
      <c r="C120" s="167"/>
      <c r="D120" s="167"/>
      <c r="E120" s="167"/>
      <c r="F120" s="167"/>
      <c r="G120" s="168"/>
      <c r="H120" s="104"/>
      <c r="I120" s="48">
        <f>I136*H120</f>
        <v>0</v>
      </c>
    </row>
    <row r="121" spans="1:9" ht="12.75">
      <c r="A121" s="49" t="s">
        <v>19</v>
      </c>
      <c r="B121" s="169" t="s">
        <v>3</v>
      </c>
      <c r="C121" s="170"/>
      <c r="D121" s="170"/>
      <c r="E121" s="170"/>
      <c r="F121" s="170"/>
      <c r="G121" s="171"/>
      <c r="H121" s="106">
        <f>H122+H123+H124</f>
        <v>0.0865</v>
      </c>
      <c r="I121" s="129">
        <f>((I120+I125+I136)/(1-8.65%))-((I120+I125+I136))</f>
        <v>0</v>
      </c>
    </row>
    <row r="122" spans="1:9" ht="12.75">
      <c r="A122" s="50"/>
      <c r="B122" s="161" t="s">
        <v>188</v>
      </c>
      <c r="C122" s="161"/>
      <c r="D122" s="161"/>
      <c r="E122" s="161"/>
      <c r="F122" s="161"/>
      <c r="G122" s="162"/>
      <c r="H122" s="105">
        <v>0.0065</v>
      </c>
      <c r="I122" s="48">
        <f>(H122*I121)/H121</f>
        <v>0</v>
      </c>
    </row>
    <row r="123" spans="1:9" ht="12.75">
      <c r="A123" s="51"/>
      <c r="B123" s="161" t="s">
        <v>189</v>
      </c>
      <c r="C123" s="161"/>
      <c r="D123" s="161"/>
      <c r="E123" s="161"/>
      <c r="F123" s="161"/>
      <c r="G123" s="162"/>
      <c r="H123" s="128">
        <v>0.03</v>
      </c>
      <c r="I123" s="48">
        <f>(H123*I121)/H121</f>
        <v>0</v>
      </c>
    </row>
    <row r="124" spans="1:9" ht="12.75">
      <c r="A124" s="52"/>
      <c r="B124" s="161" t="s">
        <v>122</v>
      </c>
      <c r="C124" s="161"/>
      <c r="D124" s="161"/>
      <c r="E124" s="161"/>
      <c r="F124" s="161"/>
      <c r="G124" s="162"/>
      <c r="H124" s="128">
        <v>0.05</v>
      </c>
      <c r="I124" s="48">
        <f>(H124*I121)/H121</f>
        <v>0</v>
      </c>
    </row>
    <row r="125" spans="1:9" ht="12.75">
      <c r="A125" s="53" t="s">
        <v>20</v>
      </c>
      <c r="B125" s="172" t="s">
        <v>105</v>
      </c>
      <c r="C125" s="173"/>
      <c r="D125" s="173"/>
      <c r="E125" s="173"/>
      <c r="F125" s="173"/>
      <c r="G125" s="174"/>
      <c r="H125" s="105"/>
      <c r="I125" s="48">
        <f>H125*I136</f>
        <v>0</v>
      </c>
    </row>
    <row r="126" spans="1:9" ht="13.5" thickBot="1">
      <c r="A126" s="157" t="s">
        <v>106</v>
      </c>
      <c r="B126" s="158"/>
      <c r="C126" s="158"/>
      <c r="D126" s="158"/>
      <c r="E126" s="158"/>
      <c r="F126" s="158"/>
      <c r="G126" s="159"/>
      <c r="H126" s="130">
        <v>0.1365</v>
      </c>
      <c r="I126" s="129">
        <f>I120+I121+I125</f>
        <v>0</v>
      </c>
    </row>
    <row r="127" spans="1:9" ht="12.75">
      <c r="A127" s="27"/>
      <c r="B127" s="27"/>
      <c r="C127" s="165"/>
      <c r="D127" s="165"/>
      <c r="E127" s="165"/>
      <c r="F127" s="165"/>
      <c r="G127" s="165"/>
      <c r="H127" s="27"/>
      <c r="I127" s="27"/>
    </row>
    <row r="128" spans="1:11" ht="12.75">
      <c r="A128" s="27"/>
      <c r="B128" s="27"/>
      <c r="C128" s="27"/>
      <c r="D128" s="27"/>
      <c r="E128" s="27"/>
      <c r="F128" s="27"/>
      <c r="G128" s="27"/>
      <c r="H128" s="27"/>
      <c r="I128" s="27"/>
      <c r="K128" s="109"/>
    </row>
    <row r="129" spans="1:9" ht="12.75">
      <c r="A129" s="175" t="s">
        <v>124</v>
      </c>
      <c r="B129" s="175"/>
      <c r="C129" s="175"/>
      <c r="D129" s="175"/>
      <c r="E129" s="175"/>
      <c r="F129" s="175"/>
      <c r="G129" s="175"/>
      <c r="H129" s="175"/>
      <c r="I129" s="175"/>
    </row>
    <row r="130" spans="1:9" ht="13.5" thickBot="1">
      <c r="A130" s="27"/>
      <c r="B130" s="27"/>
      <c r="C130" s="27"/>
      <c r="D130" s="27"/>
      <c r="E130" s="27"/>
      <c r="F130" s="27"/>
      <c r="G130" s="27"/>
      <c r="H130" s="27"/>
      <c r="I130" s="27"/>
    </row>
    <row r="131" spans="1:9" ht="12.75">
      <c r="A131" s="177" t="s">
        <v>115</v>
      </c>
      <c r="B131" s="178"/>
      <c r="C131" s="178"/>
      <c r="D131" s="178"/>
      <c r="E131" s="178"/>
      <c r="F131" s="178"/>
      <c r="G131" s="178"/>
      <c r="H131" s="179"/>
      <c r="I131" s="39" t="s">
        <v>1</v>
      </c>
    </row>
    <row r="132" spans="1:11" ht="12.75">
      <c r="A132" s="17" t="s">
        <v>18</v>
      </c>
      <c r="B132" s="160" t="s">
        <v>110</v>
      </c>
      <c r="C132" s="161"/>
      <c r="D132" s="161"/>
      <c r="E132" s="161"/>
      <c r="F132" s="161"/>
      <c r="G132" s="161"/>
      <c r="H132" s="162"/>
      <c r="I132" s="48">
        <f>I32</f>
        <v>0</v>
      </c>
      <c r="K132" s="109"/>
    </row>
    <row r="133" spans="1:9" ht="12.75">
      <c r="A133" s="17" t="s">
        <v>19</v>
      </c>
      <c r="B133" s="160" t="s">
        <v>111</v>
      </c>
      <c r="C133" s="161"/>
      <c r="D133" s="161"/>
      <c r="E133" s="161"/>
      <c r="F133" s="161"/>
      <c r="G133" s="161"/>
      <c r="H133" s="162"/>
      <c r="I133" s="48">
        <f>I42</f>
        <v>0</v>
      </c>
    </row>
    <row r="134" spans="1:11" ht="12.75">
      <c r="A134" s="17" t="s">
        <v>20</v>
      </c>
      <c r="B134" s="160" t="s">
        <v>112</v>
      </c>
      <c r="C134" s="161"/>
      <c r="D134" s="161"/>
      <c r="E134" s="161"/>
      <c r="F134" s="161"/>
      <c r="G134" s="161"/>
      <c r="H134" s="162"/>
      <c r="I134" s="48">
        <f>I51</f>
        <v>0</v>
      </c>
      <c r="K134" s="109"/>
    </row>
    <row r="135" spans="1:9" ht="12.75">
      <c r="A135" s="17" t="s">
        <v>21</v>
      </c>
      <c r="B135" s="160" t="s">
        <v>113</v>
      </c>
      <c r="C135" s="161"/>
      <c r="D135" s="161"/>
      <c r="E135" s="161"/>
      <c r="F135" s="161"/>
      <c r="G135" s="161"/>
      <c r="H135" s="162"/>
      <c r="I135" s="48">
        <f>I115</f>
        <v>0</v>
      </c>
    </row>
    <row r="136" spans="1:9" ht="12.75">
      <c r="A136" s="180" t="s">
        <v>108</v>
      </c>
      <c r="B136" s="181"/>
      <c r="C136" s="181"/>
      <c r="D136" s="181"/>
      <c r="E136" s="181"/>
      <c r="F136" s="181"/>
      <c r="G136" s="181"/>
      <c r="H136" s="182"/>
      <c r="I136" s="129">
        <f>SUM(I132:I135)</f>
        <v>0</v>
      </c>
    </row>
    <row r="137" spans="1:9" ht="12.75">
      <c r="A137" s="17" t="s">
        <v>34</v>
      </c>
      <c r="B137" s="160" t="s">
        <v>109</v>
      </c>
      <c r="C137" s="161"/>
      <c r="D137" s="161"/>
      <c r="E137" s="161"/>
      <c r="F137" s="161"/>
      <c r="G137" s="161"/>
      <c r="H137" s="162"/>
      <c r="I137" s="48">
        <f>I126</f>
        <v>0</v>
      </c>
    </row>
    <row r="138" spans="1:9" ht="13.5" thickBot="1">
      <c r="A138" s="157" t="s">
        <v>114</v>
      </c>
      <c r="B138" s="158"/>
      <c r="C138" s="158"/>
      <c r="D138" s="158"/>
      <c r="E138" s="158"/>
      <c r="F138" s="158"/>
      <c r="G138" s="158"/>
      <c r="H138" s="159"/>
      <c r="I138" s="75">
        <f>SUM(I136:I137)</f>
        <v>0</v>
      </c>
    </row>
  </sheetData>
  <sheetProtection/>
  <mergeCells count="133">
    <mergeCell ref="A115:G115"/>
    <mergeCell ref="B110:G110"/>
    <mergeCell ref="B111:G111"/>
    <mergeCell ref="B112:G112"/>
    <mergeCell ref="B113:G113"/>
    <mergeCell ref="B114:G114"/>
    <mergeCell ref="B137:H137"/>
    <mergeCell ref="B123:G123"/>
    <mergeCell ref="B124:G124"/>
    <mergeCell ref="B125:G125"/>
    <mergeCell ref="A126:G126"/>
    <mergeCell ref="B132:H132"/>
    <mergeCell ref="B120:G120"/>
    <mergeCell ref="B121:G121"/>
    <mergeCell ref="A138:H138"/>
    <mergeCell ref="B133:H133"/>
    <mergeCell ref="B134:H134"/>
    <mergeCell ref="B135:H135"/>
    <mergeCell ref="A136:H136"/>
    <mergeCell ref="C127:G127"/>
    <mergeCell ref="A129:I129"/>
    <mergeCell ref="A131:H131"/>
    <mergeCell ref="B122:G122"/>
    <mergeCell ref="A117:I117"/>
    <mergeCell ref="B119:G119"/>
    <mergeCell ref="A105:G105"/>
    <mergeCell ref="B106:G106"/>
    <mergeCell ref="A107:I107"/>
    <mergeCell ref="B108:G108"/>
    <mergeCell ref="B100:G100"/>
    <mergeCell ref="B101:G101"/>
    <mergeCell ref="B102:G102"/>
    <mergeCell ref="A103:G103"/>
    <mergeCell ref="B104:G104"/>
    <mergeCell ref="B95:G95"/>
    <mergeCell ref="B96:G96"/>
    <mergeCell ref="B97:G97"/>
    <mergeCell ref="B98:G98"/>
    <mergeCell ref="B99:G99"/>
    <mergeCell ref="B90:G90"/>
    <mergeCell ref="B91:G91"/>
    <mergeCell ref="A92:G92"/>
    <mergeCell ref="B93:G93"/>
    <mergeCell ref="A94:I94"/>
    <mergeCell ref="B87:G87"/>
    <mergeCell ref="B88:G88"/>
    <mergeCell ref="B89:G89"/>
    <mergeCell ref="B80:G80"/>
    <mergeCell ref="A81:G81"/>
    <mergeCell ref="B82:G82"/>
    <mergeCell ref="A83:I83"/>
    <mergeCell ref="B84:G84"/>
    <mergeCell ref="B85:G85"/>
    <mergeCell ref="B86:G86"/>
    <mergeCell ref="B79:G79"/>
    <mergeCell ref="B71:G71"/>
    <mergeCell ref="A65:G65"/>
    <mergeCell ref="A72:G72"/>
    <mergeCell ref="A44:I44"/>
    <mergeCell ref="A66:I66"/>
    <mergeCell ref="B5:I5"/>
    <mergeCell ref="B6:I6"/>
    <mergeCell ref="B7:I7"/>
    <mergeCell ref="B8:I8"/>
    <mergeCell ref="A9:I9"/>
    <mergeCell ref="G10:I10"/>
    <mergeCell ref="A10:D10"/>
    <mergeCell ref="E10:F10"/>
    <mergeCell ref="A11:D11"/>
    <mergeCell ref="A74:G74"/>
    <mergeCell ref="A76:I76"/>
    <mergeCell ref="A34:I34"/>
    <mergeCell ref="B39:H39"/>
    <mergeCell ref="A1:I1"/>
    <mergeCell ref="A2:E2"/>
    <mergeCell ref="F2:I2"/>
    <mergeCell ref="A3:I3"/>
    <mergeCell ref="A4:I4"/>
    <mergeCell ref="B77:G77"/>
    <mergeCell ref="B78:G78"/>
    <mergeCell ref="B19:E19"/>
    <mergeCell ref="F19:I19"/>
    <mergeCell ref="F20:I20"/>
    <mergeCell ref="B35:H35"/>
    <mergeCell ref="B36:H36"/>
    <mergeCell ref="A32:H32"/>
    <mergeCell ref="B56:G56"/>
    <mergeCell ref="B23:H23"/>
    <mergeCell ref="B58:G58"/>
    <mergeCell ref="B61:G61"/>
    <mergeCell ref="B47:H47"/>
    <mergeCell ref="A42:H42"/>
    <mergeCell ref="F17:I17"/>
    <mergeCell ref="B18:E18"/>
    <mergeCell ref="F18:I18"/>
    <mergeCell ref="B31:H31"/>
    <mergeCell ref="B60:G60"/>
    <mergeCell ref="A67:I67"/>
    <mergeCell ref="B57:G57"/>
    <mergeCell ref="A53:I53"/>
    <mergeCell ref="A13:I13"/>
    <mergeCell ref="B37:H37"/>
    <mergeCell ref="B38:H38"/>
    <mergeCell ref="B62:G62"/>
    <mergeCell ref="B45:H45"/>
    <mergeCell ref="B28:H28"/>
    <mergeCell ref="B64:G64"/>
    <mergeCell ref="B68:G68"/>
    <mergeCell ref="B63:G63"/>
    <mergeCell ref="B30:H30"/>
    <mergeCell ref="B29:H29"/>
    <mergeCell ref="A55:I55"/>
    <mergeCell ref="A51:H51"/>
    <mergeCell ref="B50:H50"/>
    <mergeCell ref="B46:H46"/>
    <mergeCell ref="B41:H41"/>
    <mergeCell ref="B40:H40"/>
    <mergeCell ref="B73:G73"/>
    <mergeCell ref="B48:H48"/>
    <mergeCell ref="B49:H49"/>
    <mergeCell ref="B69:G69"/>
    <mergeCell ref="B70:G70"/>
    <mergeCell ref="B59:G59"/>
    <mergeCell ref="B27:H27"/>
    <mergeCell ref="E11:F11"/>
    <mergeCell ref="G11:I11"/>
    <mergeCell ref="B24:H24"/>
    <mergeCell ref="B25:H25"/>
    <mergeCell ref="B26:H26"/>
    <mergeCell ref="A16:I16"/>
    <mergeCell ref="B17:E17"/>
    <mergeCell ref="A22:I22"/>
    <mergeCell ref="B20:E20"/>
  </mergeCells>
  <printOptions/>
  <pageMargins left="1.1811023622047245" right="0.7874015748031497" top="0.5905511811023623" bottom="0.5905511811023623" header="0.5118110236220472" footer="0.5118110236220472"/>
  <pageSetup fitToHeight="2" horizontalDpi="600" verticalDpi="600" orientation="portrait" paperSize="9" scale="77" r:id="rId1"/>
  <rowBreaks count="1" manualBreakCount="1">
    <brk id="75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31"/>
  <sheetViews>
    <sheetView view="pageBreakPreview" zoomScale="80" zoomScaleNormal="55" zoomScaleSheetLayoutView="80" zoomScalePageLayoutView="0" workbookViewId="0" topLeftCell="A1">
      <selection activeCell="D9" sqref="D9"/>
    </sheetView>
  </sheetViews>
  <sheetFormatPr defaultColWidth="9.140625" defaultRowHeight="12.75"/>
  <cols>
    <col min="1" max="1" width="9.28125" style="11" customWidth="1"/>
    <col min="2" max="2" width="10.7109375" style="11" customWidth="1"/>
    <col min="3" max="3" width="47.7109375" style="11" customWidth="1"/>
    <col min="4" max="4" width="9.140625" style="11" customWidth="1"/>
    <col min="5" max="5" width="23.421875" style="11" customWidth="1"/>
    <col min="6" max="6" width="9.140625" style="11" hidden="1" customWidth="1"/>
    <col min="7" max="7" width="5.00390625" style="11" hidden="1" customWidth="1"/>
  </cols>
  <sheetData>
    <row r="1" spans="1:7" ht="15" customHeight="1">
      <c r="A1" s="270" t="s">
        <v>142</v>
      </c>
      <c r="B1" s="270" t="s">
        <v>143</v>
      </c>
      <c r="C1" s="270" t="s">
        <v>256</v>
      </c>
      <c r="D1" s="270" t="s">
        <v>258</v>
      </c>
      <c r="E1" s="270" t="s">
        <v>259</v>
      </c>
      <c r="F1" s="121" t="s">
        <v>144</v>
      </c>
      <c r="G1" s="121" t="s">
        <v>145</v>
      </c>
    </row>
    <row r="2" spans="1:7" ht="15" customHeight="1">
      <c r="A2" s="270"/>
      <c r="B2" s="270"/>
      <c r="C2" s="270"/>
      <c r="D2" s="270"/>
      <c r="E2" s="270"/>
      <c r="F2" s="121" t="s">
        <v>146</v>
      </c>
      <c r="G2" s="121" t="s">
        <v>146</v>
      </c>
    </row>
    <row r="3" spans="1:7" ht="15" customHeight="1" thickBot="1">
      <c r="A3" s="122"/>
      <c r="B3" s="271" t="s">
        <v>257</v>
      </c>
      <c r="C3" s="272"/>
      <c r="D3" s="273"/>
      <c r="E3" s="122"/>
      <c r="F3" s="123"/>
      <c r="G3" s="123"/>
    </row>
    <row r="4" spans="1:7" ht="95.25" thickBot="1">
      <c r="A4" s="124">
        <v>1</v>
      </c>
      <c r="B4" s="274" t="s">
        <v>147</v>
      </c>
      <c r="C4" s="275" t="s">
        <v>205</v>
      </c>
      <c r="D4" s="276">
        <v>120</v>
      </c>
      <c r="E4" s="274" t="s">
        <v>260</v>
      </c>
      <c r="F4" s="114"/>
      <c r="G4" s="114">
        <f>D4*F4</f>
        <v>0</v>
      </c>
    </row>
    <row r="5" spans="1:7" ht="79.5" thickBot="1">
      <c r="A5" s="124">
        <v>2</v>
      </c>
      <c r="B5" s="278" t="s">
        <v>147</v>
      </c>
      <c r="C5" s="279" t="s">
        <v>206</v>
      </c>
      <c r="D5" s="280">
        <v>240</v>
      </c>
      <c r="E5" s="278" t="s">
        <v>261</v>
      </c>
      <c r="F5" s="114"/>
      <c r="G5" s="114">
        <f aca="true" t="shared" si="0" ref="G5:G68">D5*F5</f>
        <v>0</v>
      </c>
    </row>
    <row r="6" spans="1:7" ht="95.25" thickBot="1">
      <c r="A6" s="124">
        <v>3</v>
      </c>
      <c r="B6" s="278" t="s">
        <v>148</v>
      </c>
      <c r="C6" s="279" t="s">
        <v>207</v>
      </c>
      <c r="D6" s="280">
        <v>300</v>
      </c>
      <c r="E6" s="278" t="s">
        <v>262</v>
      </c>
      <c r="F6" s="114"/>
      <c r="G6" s="114">
        <f t="shared" si="0"/>
        <v>0</v>
      </c>
    </row>
    <row r="7" spans="1:7" ht="15.75" customHeight="1" thickBot="1">
      <c r="A7" s="124">
        <v>4</v>
      </c>
      <c r="B7" s="278" t="s">
        <v>148</v>
      </c>
      <c r="C7" s="279" t="s">
        <v>208</v>
      </c>
      <c r="D7" s="280">
        <v>300</v>
      </c>
      <c r="E7" s="278" t="s">
        <v>262</v>
      </c>
      <c r="F7" s="114"/>
      <c r="G7" s="114">
        <f t="shared" si="0"/>
        <v>0</v>
      </c>
    </row>
    <row r="8" spans="1:11" ht="79.5" thickBot="1">
      <c r="A8" s="124">
        <v>5</v>
      </c>
      <c r="B8" s="278" t="s">
        <v>148</v>
      </c>
      <c r="C8" s="279" t="s">
        <v>209</v>
      </c>
      <c r="D8" s="280">
        <v>300</v>
      </c>
      <c r="E8" s="278" t="s">
        <v>262</v>
      </c>
      <c r="F8" s="114"/>
      <c r="G8" s="114">
        <f t="shared" si="0"/>
        <v>0</v>
      </c>
      <c r="K8" s="109"/>
    </row>
    <row r="9" spans="1:11" ht="93.75" customHeight="1" thickBot="1">
      <c r="A9" s="124">
        <v>6</v>
      </c>
      <c r="B9" s="274" t="s">
        <v>210</v>
      </c>
      <c r="C9" s="291" t="s">
        <v>211</v>
      </c>
      <c r="D9" s="292">
        <v>36</v>
      </c>
      <c r="E9" s="278" t="s">
        <v>263</v>
      </c>
      <c r="F9" s="114"/>
      <c r="G9" s="114">
        <f t="shared" si="0"/>
        <v>0</v>
      </c>
      <c r="I9" s="109"/>
      <c r="K9" s="109"/>
    </row>
    <row r="10" spans="1:11" ht="111" thickBot="1">
      <c r="A10" s="124">
        <v>7</v>
      </c>
      <c r="B10" s="278" t="s">
        <v>149</v>
      </c>
      <c r="C10" s="279" t="s">
        <v>212</v>
      </c>
      <c r="D10" s="280">
        <v>36</v>
      </c>
      <c r="E10" s="278" t="s">
        <v>264</v>
      </c>
      <c r="F10" s="114"/>
      <c r="G10" s="114">
        <f t="shared" si="0"/>
        <v>0</v>
      </c>
      <c r="I10" s="109"/>
      <c r="K10" s="109"/>
    </row>
    <row r="11" spans="1:11" ht="63.75" thickBot="1">
      <c r="A11" s="124">
        <v>8</v>
      </c>
      <c r="B11" s="278" t="s">
        <v>148</v>
      </c>
      <c r="C11" s="279" t="s">
        <v>213</v>
      </c>
      <c r="D11" s="280">
        <v>840</v>
      </c>
      <c r="E11" s="278" t="s">
        <v>265</v>
      </c>
      <c r="F11" s="114"/>
      <c r="G11" s="114">
        <f t="shared" si="0"/>
        <v>0</v>
      </c>
      <c r="I11" s="109"/>
      <c r="K11" s="109"/>
    </row>
    <row r="12" spans="1:11" ht="48" thickBot="1">
      <c r="A12" s="124">
        <v>9</v>
      </c>
      <c r="B12" s="290" t="s">
        <v>148</v>
      </c>
      <c r="C12" s="282" t="s">
        <v>214</v>
      </c>
      <c r="D12" s="289">
        <v>240</v>
      </c>
      <c r="E12" s="278" t="s">
        <v>266</v>
      </c>
      <c r="F12" s="114"/>
      <c r="G12" s="114">
        <f t="shared" si="0"/>
        <v>0</v>
      </c>
      <c r="I12" s="109"/>
      <c r="K12" s="109"/>
    </row>
    <row r="13" spans="1:11" ht="79.5" thickBot="1">
      <c r="A13" s="124">
        <v>10</v>
      </c>
      <c r="B13" s="278" t="s">
        <v>148</v>
      </c>
      <c r="C13" s="279" t="s">
        <v>215</v>
      </c>
      <c r="D13" s="280">
        <v>240</v>
      </c>
      <c r="E13" s="278" t="s">
        <v>266</v>
      </c>
      <c r="F13" s="114"/>
      <c r="G13" s="114">
        <f t="shared" si="0"/>
        <v>0</v>
      </c>
      <c r="I13" s="109"/>
      <c r="K13" s="109"/>
    </row>
    <row r="14" spans="1:11" ht="111" thickBot="1">
      <c r="A14" s="124">
        <v>11</v>
      </c>
      <c r="B14" s="278" t="s">
        <v>148</v>
      </c>
      <c r="C14" s="279" t="s">
        <v>216</v>
      </c>
      <c r="D14" s="280">
        <v>120</v>
      </c>
      <c r="E14" s="278" t="s">
        <v>202</v>
      </c>
      <c r="F14" s="114"/>
      <c r="G14" s="114">
        <f t="shared" si="0"/>
        <v>0</v>
      </c>
      <c r="I14" s="109"/>
      <c r="K14" s="109"/>
    </row>
    <row r="15" spans="1:11" ht="95.25" thickBot="1">
      <c r="A15" s="124">
        <v>12</v>
      </c>
      <c r="B15" s="278" t="s">
        <v>148</v>
      </c>
      <c r="C15" s="279" t="s">
        <v>217</v>
      </c>
      <c r="D15" s="280">
        <v>240</v>
      </c>
      <c r="E15" s="278" t="s">
        <v>266</v>
      </c>
      <c r="F15" s="114"/>
      <c r="G15" s="114">
        <f t="shared" si="0"/>
        <v>0</v>
      </c>
      <c r="I15" s="109"/>
      <c r="K15" s="109"/>
    </row>
    <row r="16" spans="1:11" ht="79.5" thickBot="1">
      <c r="A16" s="124">
        <v>13</v>
      </c>
      <c r="B16" s="278" t="s">
        <v>148</v>
      </c>
      <c r="C16" s="279" t="s">
        <v>201</v>
      </c>
      <c r="D16" s="280">
        <v>120</v>
      </c>
      <c r="E16" s="278" t="s">
        <v>202</v>
      </c>
      <c r="F16" s="114"/>
      <c r="G16" s="114">
        <f t="shared" si="0"/>
        <v>0</v>
      </c>
      <c r="I16" s="109"/>
      <c r="K16" s="109"/>
    </row>
    <row r="17" spans="1:11" ht="79.5" thickBot="1">
      <c r="A17" s="124">
        <v>14</v>
      </c>
      <c r="B17" s="278" t="s">
        <v>148</v>
      </c>
      <c r="C17" s="279" t="s">
        <v>203</v>
      </c>
      <c r="D17" s="280">
        <v>120</v>
      </c>
      <c r="E17" s="278" t="s">
        <v>202</v>
      </c>
      <c r="F17" s="114"/>
      <c r="G17" s="114">
        <f t="shared" si="0"/>
        <v>0</v>
      </c>
      <c r="I17" s="109"/>
      <c r="K17" s="109"/>
    </row>
    <row r="18" spans="1:11" ht="79.5" thickBot="1">
      <c r="A18" s="124">
        <v>15</v>
      </c>
      <c r="B18" s="278" t="s">
        <v>148</v>
      </c>
      <c r="C18" s="279" t="s">
        <v>204</v>
      </c>
      <c r="D18" s="280">
        <v>120</v>
      </c>
      <c r="E18" s="278" t="s">
        <v>202</v>
      </c>
      <c r="F18" s="114"/>
      <c r="G18" s="114">
        <f t="shared" si="0"/>
        <v>0</v>
      </c>
      <c r="I18" s="109"/>
      <c r="K18" s="109"/>
    </row>
    <row r="19" spans="1:11" ht="63.75" thickBot="1">
      <c r="A19" s="124">
        <v>16</v>
      </c>
      <c r="B19" s="278" t="s">
        <v>148</v>
      </c>
      <c r="C19" s="279" t="s">
        <v>218</v>
      </c>
      <c r="D19" s="280">
        <v>240</v>
      </c>
      <c r="E19" s="278" t="s">
        <v>266</v>
      </c>
      <c r="F19" s="114"/>
      <c r="G19" s="114">
        <f t="shared" si="0"/>
        <v>0</v>
      </c>
      <c r="I19" s="109"/>
      <c r="K19" s="109"/>
    </row>
    <row r="20" spans="1:11" ht="16.5" thickBot="1">
      <c r="A20" s="124">
        <v>17</v>
      </c>
      <c r="B20" s="278" t="s">
        <v>148</v>
      </c>
      <c r="C20" s="279" t="s">
        <v>219</v>
      </c>
      <c r="D20" s="280">
        <v>24</v>
      </c>
      <c r="E20" s="278" t="s">
        <v>267</v>
      </c>
      <c r="F20" s="114"/>
      <c r="G20" s="114">
        <f t="shared" si="0"/>
        <v>0</v>
      </c>
      <c r="I20" s="109"/>
      <c r="K20" s="109"/>
    </row>
    <row r="21" spans="1:11" ht="16.5" thickBot="1">
      <c r="A21" s="124">
        <v>18</v>
      </c>
      <c r="B21" s="278" t="s">
        <v>148</v>
      </c>
      <c r="C21" s="279" t="s">
        <v>220</v>
      </c>
      <c r="D21" s="280">
        <v>24</v>
      </c>
      <c r="E21" s="278" t="s">
        <v>267</v>
      </c>
      <c r="F21" s="114"/>
      <c r="G21" s="114">
        <f t="shared" si="0"/>
        <v>0</v>
      </c>
      <c r="I21" s="109"/>
      <c r="K21" s="109"/>
    </row>
    <row r="22" spans="1:11" ht="79.5" customHeight="1" thickBot="1">
      <c r="A22" s="124">
        <v>19</v>
      </c>
      <c r="B22" s="278" t="s">
        <v>148</v>
      </c>
      <c r="C22" s="279" t="s">
        <v>221</v>
      </c>
      <c r="D22" s="280">
        <v>600</v>
      </c>
      <c r="E22" s="278" t="s">
        <v>268</v>
      </c>
      <c r="F22" s="114"/>
      <c r="G22" s="114">
        <v>0</v>
      </c>
      <c r="I22" s="109"/>
      <c r="K22" s="109"/>
    </row>
    <row r="23" spans="1:11" ht="63.75" thickBot="1">
      <c r="A23" s="124">
        <v>20</v>
      </c>
      <c r="B23" s="278" t="s">
        <v>148</v>
      </c>
      <c r="C23" s="279" t="s">
        <v>222</v>
      </c>
      <c r="D23" s="280">
        <v>180</v>
      </c>
      <c r="E23" s="278" t="s">
        <v>269</v>
      </c>
      <c r="F23" s="114"/>
      <c r="G23" s="114">
        <f t="shared" si="0"/>
        <v>0</v>
      </c>
      <c r="I23" s="109"/>
      <c r="K23" s="109"/>
    </row>
    <row r="24" spans="1:11" ht="60.75" customHeight="1" thickBot="1">
      <c r="A24" s="124">
        <v>21</v>
      </c>
      <c r="B24" s="278" t="s">
        <v>148</v>
      </c>
      <c r="C24" s="279" t="s">
        <v>223</v>
      </c>
      <c r="D24" s="280">
        <v>60</v>
      </c>
      <c r="E24" s="278" t="s">
        <v>270</v>
      </c>
      <c r="F24" s="114"/>
      <c r="G24" s="114">
        <f>D24*F24</f>
        <v>0</v>
      </c>
      <c r="I24" s="109"/>
      <c r="K24" s="109"/>
    </row>
    <row r="25" spans="1:11" ht="95.25" thickBot="1">
      <c r="A25" s="124">
        <v>22</v>
      </c>
      <c r="B25" s="278" t="s">
        <v>148</v>
      </c>
      <c r="C25" s="279" t="s">
        <v>224</v>
      </c>
      <c r="D25" s="280">
        <v>240</v>
      </c>
      <c r="E25" s="278" t="s">
        <v>266</v>
      </c>
      <c r="F25" s="114"/>
      <c r="G25" s="114">
        <f t="shared" si="0"/>
        <v>0</v>
      </c>
      <c r="I25" s="109"/>
      <c r="K25" s="109"/>
    </row>
    <row r="26" spans="1:11" ht="79.5" thickBot="1">
      <c r="A26" s="124">
        <v>23</v>
      </c>
      <c r="B26" s="278" t="s">
        <v>150</v>
      </c>
      <c r="C26" s="279" t="s">
        <v>225</v>
      </c>
      <c r="D26" s="280">
        <v>840</v>
      </c>
      <c r="E26" s="278" t="s">
        <v>271</v>
      </c>
      <c r="F26" s="114"/>
      <c r="G26" s="114">
        <f t="shared" si="0"/>
        <v>0</v>
      </c>
      <c r="I26" s="109"/>
      <c r="K26" s="109"/>
    </row>
    <row r="27" spans="1:11" ht="63.75" thickBot="1">
      <c r="A27" s="124">
        <v>24</v>
      </c>
      <c r="B27" s="274" t="s">
        <v>151</v>
      </c>
      <c r="C27" s="275" t="s">
        <v>226</v>
      </c>
      <c r="D27" s="276">
        <v>72</v>
      </c>
      <c r="E27" s="278" t="s">
        <v>272</v>
      </c>
      <c r="F27" s="114"/>
      <c r="G27" s="114">
        <f t="shared" si="0"/>
        <v>0</v>
      </c>
      <c r="I27" s="109"/>
      <c r="K27" s="109"/>
    </row>
    <row r="28" spans="1:11" ht="32.25" thickBot="1">
      <c r="A28" s="124">
        <v>25</v>
      </c>
      <c r="B28" s="278" t="s">
        <v>152</v>
      </c>
      <c r="C28" s="279" t="s">
        <v>227</v>
      </c>
      <c r="D28" s="280">
        <v>120</v>
      </c>
      <c r="E28" s="278" t="s">
        <v>260</v>
      </c>
      <c r="F28" s="114"/>
      <c r="G28" s="114">
        <f t="shared" si="0"/>
        <v>0</v>
      </c>
      <c r="I28" s="109"/>
      <c r="K28" s="109"/>
    </row>
    <row r="29" spans="1:11" ht="51" customHeight="1" thickBot="1">
      <c r="A29" s="124">
        <v>26</v>
      </c>
      <c r="B29" s="278" t="s">
        <v>147</v>
      </c>
      <c r="C29" s="279" t="s">
        <v>228</v>
      </c>
      <c r="D29" s="280">
        <v>120</v>
      </c>
      <c r="E29" s="278" t="s">
        <v>260</v>
      </c>
      <c r="F29" s="114"/>
      <c r="G29" s="114">
        <f t="shared" si="0"/>
        <v>0</v>
      </c>
      <c r="I29" s="109"/>
      <c r="K29" s="109"/>
    </row>
    <row r="30" spans="1:11" ht="48" thickBot="1">
      <c r="A30" s="124">
        <v>27</v>
      </c>
      <c r="B30" s="278" t="s">
        <v>151</v>
      </c>
      <c r="C30" s="279" t="s">
        <v>229</v>
      </c>
      <c r="D30" s="280">
        <v>120</v>
      </c>
      <c r="E30" s="278" t="s">
        <v>260</v>
      </c>
      <c r="F30" s="114"/>
      <c r="G30" s="114">
        <f t="shared" si="0"/>
        <v>0</v>
      </c>
      <c r="I30" s="109"/>
      <c r="K30" s="109"/>
    </row>
    <row r="31" spans="1:11" ht="63.75" thickBot="1">
      <c r="A31" s="124">
        <v>28</v>
      </c>
      <c r="B31" s="278" t="s">
        <v>147</v>
      </c>
      <c r="C31" s="279" t="s">
        <v>230</v>
      </c>
      <c r="D31" s="280">
        <v>300</v>
      </c>
      <c r="E31" s="278" t="s">
        <v>273</v>
      </c>
      <c r="F31" s="114"/>
      <c r="G31" s="114">
        <f t="shared" si="0"/>
        <v>0</v>
      </c>
      <c r="I31" s="109"/>
      <c r="K31" s="109"/>
    </row>
    <row r="32" spans="1:11" ht="48" thickBot="1">
      <c r="A32" s="124">
        <v>29</v>
      </c>
      <c r="B32" s="278" t="s">
        <v>151</v>
      </c>
      <c r="C32" s="279" t="s">
        <v>231</v>
      </c>
      <c r="D32" s="280">
        <v>360</v>
      </c>
      <c r="E32" s="278" t="s">
        <v>274</v>
      </c>
      <c r="F32" s="114"/>
      <c r="G32" s="114">
        <f t="shared" si="0"/>
        <v>0</v>
      </c>
      <c r="I32" s="109"/>
      <c r="K32" s="109"/>
    </row>
    <row r="33" spans="1:11" ht="79.5" thickBot="1">
      <c r="A33" s="124">
        <v>30</v>
      </c>
      <c r="B33" s="278" t="s">
        <v>151</v>
      </c>
      <c r="C33" s="279" t="s">
        <v>232</v>
      </c>
      <c r="D33" s="280">
        <v>600</v>
      </c>
      <c r="E33" s="278" t="s">
        <v>275</v>
      </c>
      <c r="F33" s="114"/>
      <c r="G33" s="114">
        <f t="shared" si="0"/>
        <v>0</v>
      </c>
      <c r="I33" s="109"/>
      <c r="K33" s="109"/>
    </row>
    <row r="34" spans="1:11" ht="63.75" thickBot="1">
      <c r="A34" s="124">
        <v>31</v>
      </c>
      <c r="B34" s="278" t="s">
        <v>151</v>
      </c>
      <c r="C34" s="279" t="s">
        <v>233</v>
      </c>
      <c r="D34" s="284">
        <v>1200</v>
      </c>
      <c r="E34" s="278" t="s">
        <v>276</v>
      </c>
      <c r="F34" s="114"/>
      <c r="G34" s="114">
        <f t="shared" si="0"/>
        <v>0</v>
      </c>
      <c r="I34" s="109"/>
      <c r="K34" s="109"/>
    </row>
    <row r="35" spans="1:11" ht="63.75" thickBot="1">
      <c r="A35" s="124">
        <v>32</v>
      </c>
      <c r="B35" s="278" t="s">
        <v>151</v>
      </c>
      <c r="C35" s="279" t="s">
        <v>234</v>
      </c>
      <c r="D35" s="284">
        <v>4200</v>
      </c>
      <c r="E35" s="278" t="s">
        <v>277</v>
      </c>
      <c r="F35" s="114"/>
      <c r="G35" s="114">
        <f t="shared" si="0"/>
        <v>0</v>
      </c>
      <c r="I35" s="109"/>
      <c r="K35" s="109"/>
    </row>
    <row r="36" spans="1:11" ht="67.5" customHeight="1" thickBot="1">
      <c r="A36" s="124">
        <v>33</v>
      </c>
      <c r="B36" s="278" t="s">
        <v>151</v>
      </c>
      <c r="C36" s="279" t="s">
        <v>235</v>
      </c>
      <c r="D36" s="284">
        <v>2400</v>
      </c>
      <c r="E36" s="278" t="s">
        <v>278</v>
      </c>
      <c r="F36" s="114"/>
      <c r="G36" s="114">
        <f>D36*F36</f>
        <v>0</v>
      </c>
      <c r="I36" s="109"/>
      <c r="K36" s="109"/>
    </row>
    <row r="37" spans="1:11" ht="63.75" thickBot="1">
      <c r="A37" s="124">
        <v>34</v>
      </c>
      <c r="B37" s="278" t="s">
        <v>151</v>
      </c>
      <c r="C37" s="279" t="s">
        <v>236</v>
      </c>
      <c r="D37" s="284">
        <v>20400</v>
      </c>
      <c r="E37" s="278" t="s">
        <v>279</v>
      </c>
      <c r="F37" s="114"/>
      <c r="G37" s="114">
        <f t="shared" si="0"/>
        <v>0</v>
      </c>
      <c r="I37" s="109"/>
      <c r="K37" s="109"/>
    </row>
    <row r="38" spans="1:11" ht="95.25" thickBot="1">
      <c r="A38" s="124">
        <v>35</v>
      </c>
      <c r="B38" s="278" t="s">
        <v>149</v>
      </c>
      <c r="C38" s="279" t="s">
        <v>237</v>
      </c>
      <c r="D38" s="280">
        <v>36</v>
      </c>
      <c r="E38" s="278" t="s">
        <v>264</v>
      </c>
      <c r="F38" s="114"/>
      <c r="G38" s="114">
        <f t="shared" si="0"/>
        <v>0</v>
      </c>
      <c r="I38" s="109"/>
      <c r="K38" s="109"/>
    </row>
    <row r="39" spans="1:11" ht="63.75" thickBot="1">
      <c r="A39" s="124">
        <v>36</v>
      </c>
      <c r="B39" s="278" t="s">
        <v>153</v>
      </c>
      <c r="C39" s="279" t="s">
        <v>238</v>
      </c>
      <c r="D39" s="280">
        <v>60</v>
      </c>
      <c r="E39" s="278" t="s">
        <v>280</v>
      </c>
      <c r="F39" s="114"/>
      <c r="G39" s="114">
        <f t="shared" si="0"/>
        <v>0</v>
      </c>
      <c r="I39" s="109"/>
      <c r="K39" s="109"/>
    </row>
    <row r="40" spans="1:11" ht="48" thickBot="1">
      <c r="A40" s="124">
        <v>37</v>
      </c>
      <c r="B40" s="278" t="s">
        <v>154</v>
      </c>
      <c r="C40" s="279" t="s">
        <v>239</v>
      </c>
      <c r="D40" s="280">
        <v>36</v>
      </c>
      <c r="E40" s="278" t="s">
        <v>281</v>
      </c>
      <c r="F40" s="114"/>
      <c r="G40" s="114">
        <f t="shared" si="0"/>
        <v>0</v>
      </c>
      <c r="I40" s="109"/>
      <c r="K40" s="109"/>
    </row>
    <row r="41" spans="1:11" ht="95.25" thickBot="1">
      <c r="A41" s="124">
        <v>38</v>
      </c>
      <c r="B41" s="278" t="s">
        <v>153</v>
      </c>
      <c r="C41" s="279" t="s">
        <v>240</v>
      </c>
      <c r="D41" s="280">
        <v>504</v>
      </c>
      <c r="E41" s="278" t="s">
        <v>282</v>
      </c>
      <c r="F41" s="114"/>
      <c r="G41" s="114">
        <f t="shared" si="0"/>
        <v>0</v>
      </c>
      <c r="I41" s="109"/>
      <c r="K41" s="109"/>
    </row>
    <row r="42" spans="1:11" ht="48" thickBot="1">
      <c r="A42" s="124">
        <v>39</v>
      </c>
      <c r="B42" s="278" t="s">
        <v>151</v>
      </c>
      <c r="C42" s="279" t="s">
        <v>241</v>
      </c>
      <c r="D42" s="280">
        <v>8</v>
      </c>
      <c r="E42" s="278" t="s">
        <v>283</v>
      </c>
      <c r="F42" s="114"/>
      <c r="G42" s="114">
        <f t="shared" si="0"/>
        <v>0</v>
      </c>
      <c r="I42" s="109"/>
      <c r="K42" s="109"/>
    </row>
    <row r="43" spans="1:11" ht="48" thickBot="1">
      <c r="A43" s="124">
        <v>40</v>
      </c>
      <c r="B43" s="278" t="s">
        <v>151</v>
      </c>
      <c r="C43" s="279" t="s">
        <v>242</v>
      </c>
      <c r="D43" s="280">
        <v>8</v>
      </c>
      <c r="E43" s="278" t="s">
        <v>283</v>
      </c>
      <c r="F43" s="114"/>
      <c r="G43" s="114">
        <f t="shared" si="0"/>
        <v>0</v>
      </c>
      <c r="I43" s="109"/>
      <c r="K43" s="109"/>
    </row>
    <row r="44" spans="1:11" ht="63.75" thickBot="1">
      <c r="A44" s="124">
        <v>41</v>
      </c>
      <c r="B44" s="278" t="s">
        <v>151</v>
      </c>
      <c r="C44" s="279" t="s">
        <v>243</v>
      </c>
      <c r="D44" s="280">
        <v>16</v>
      </c>
      <c r="E44" s="278" t="s">
        <v>284</v>
      </c>
      <c r="F44" s="114"/>
      <c r="G44" s="114">
        <f t="shared" si="0"/>
        <v>0</v>
      </c>
      <c r="I44" s="109"/>
      <c r="K44" s="109"/>
    </row>
    <row r="45" spans="1:11" ht="48" thickBot="1">
      <c r="A45" s="124">
        <v>42</v>
      </c>
      <c r="B45" s="278" t="s">
        <v>151</v>
      </c>
      <c r="C45" s="279" t="s">
        <v>244</v>
      </c>
      <c r="D45" s="280">
        <v>16</v>
      </c>
      <c r="E45" s="278" t="s">
        <v>284</v>
      </c>
      <c r="F45" s="114"/>
      <c r="G45" s="114">
        <f t="shared" si="0"/>
        <v>0</v>
      </c>
      <c r="I45" s="109"/>
      <c r="K45" s="109"/>
    </row>
    <row r="46" spans="1:11" ht="48" thickBot="1">
      <c r="A46" s="124">
        <v>43</v>
      </c>
      <c r="B46" s="278" t="s">
        <v>151</v>
      </c>
      <c r="C46" s="279" t="s">
        <v>245</v>
      </c>
      <c r="D46" s="280">
        <v>10</v>
      </c>
      <c r="E46" s="278" t="s">
        <v>285</v>
      </c>
      <c r="F46" s="114"/>
      <c r="G46" s="114">
        <f t="shared" si="0"/>
        <v>0</v>
      </c>
      <c r="I46" s="109"/>
      <c r="K46" s="109"/>
    </row>
    <row r="47" spans="1:11" ht="48" thickBot="1">
      <c r="A47" s="124">
        <v>44</v>
      </c>
      <c r="B47" s="285" t="s">
        <v>151</v>
      </c>
      <c r="C47" s="286" t="s">
        <v>246</v>
      </c>
      <c r="D47" s="287">
        <v>40</v>
      </c>
      <c r="E47" s="285" t="s">
        <v>286</v>
      </c>
      <c r="F47" s="114"/>
      <c r="G47" s="114">
        <f t="shared" si="0"/>
        <v>0</v>
      </c>
      <c r="I47" s="109"/>
      <c r="K47" s="109"/>
    </row>
    <row r="48" spans="1:11" ht="48" thickBot="1">
      <c r="A48" s="124">
        <v>45</v>
      </c>
      <c r="B48" s="278" t="s">
        <v>151</v>
      </c>
      <c r="C48" s="279" t="s">
        <v>247</v>
      </c>
      <c r="D48" s="280">
        <v>16</v>
      </c>
      <c r="E48" s="278" t="s">
        <v>284</v>
      </c>
      <c r="F48" s="114"/>
      <c r="G48" s="114">
        <f t="shared" si="0"/>
        <v>0</v>
      </c>
      <c r="I48" s="109"/>
      <c r="K48" s="109"/>
    </row>
    <row r="49" spans="1:11" ht="48" thickBot="1">
      <c r="A49" s="124">
        <v>46</v>
      </c>
      <c r="B49" s="278" t="s">
        <v>151</v>
      </c>
      <c r="C49" s="279" t="s">
        <v>248</v>
      </c>
      <c r="D49" s="280">
        <v>16</v>
      </c>
      <c r="E49" s="278" t="s">
        <v>284</v>
      </c>
      <c r="F49" s="114"/>
      <c r="G49" s="114">
        <f t="shared" si="0"/>
        <v>0</v>
      </c>
      <c r="I49" s="109"/>
      <c r="K49" s="109"/>
    </row>
    <row r="50" spans="1:11" ht="63.75" thickBot="1">
      <c r="A50" s="124">
        <v>47</v>
      </c>
      <c r="B50" s="278" t="s">
        <v>151</v>
      </c>
      <c r="C50" s="279" t="s">
        <v>249</v>
      </c>
      <c r="D50" s="280">
        <v>40</v>
      </c>
      <c r="E50" s="278" t="s">
        <v>286</v>
      </c>
      <c r="F50" s="114"/>
      <c r="G50" s="114">
        <f t="shared" si="0"/>
        <v>0</v>
      </c>
      <c r="I50" s="109"/>
      <c r="K50" s="109"/>
    </row>
    <row r="51" spans="1:11" ht="79.5" thickBot="1">
      <c r="A51" s="124">
        <v>48</v>
      </c>
      <c r="B51" s="278" t="s">
        <v>151</v>
      </c>
      <c r="C51" s="279" t="s">
        <v>250</v>
      </c>
      <c r="D51" s="280">
        <v>40</v>
      </c>
      <c r="E51" s="278" t="s">
        <v>286</v>
      </c>
      <c r="F51" s="114"/>
      <c r="G51" s="114">
        <f t="shared" si="0"/>
        <v>0</v>
      </c>
      <c r="I51" s="109"/>
      <c r="K51" s="109"/>
    </row>
    <row r="52" spans="1:11" ht="48" thickBot="1">
      <c r="A52" s="124">
        <v>49</v>
      </c>
      <c r="B52" s="278" t="s">
        <v>151</v>
      </c>
      <c r="C52" s="279" t="s">
        <v>251</v>
      </c>
      <c r="D52" s="280">
        <v>8</v>
      </c>
      <c r="E52" s="278" t="s">
        <v>283</v>
      </c>
      <c r="F52" s="114"/>
      <c r="G52" s="114">
        <f t="shared" si="0"/>
        <v>0</v>
      </c>
      <c r="I52" s="109"/>
      <c r="K52" s="109"/>
    </row>
    <row r="53" spans="1:11" ht="111" thickBot="1">
      <c r="A53" s="124">
        <v>50</v>
      </c>
      <c r="B53" s="278" t="s">
        <v>151</v>
      </c>
      <c r="C53" s="279" t="s">
        <v>252</v>
      </c>
      <c r="D53" s="280">
        <v>10</v>
      </c>
      <c r="E53" s="278" t="s">
        <v>285</v>
      </c>
      <c r="F53" s="114"/>
      <c r="G53" s="114">
        <f t="shared" si="0"/>
        <v>0</v>
      </c>
      <c r="I53" s="109"/>
      <c r="K53" s="109"/>
    </row>
    <row r="54" spans="1:11" ht="111" thickBot="1">
      <c r="A54" s="124">
        <v>51</v>
      </c>
      <c r="B54" s="278" t="s">
        <v>151</v>
      </c>
      <c r="C54" s="279" t="s">
        <v>253</v>
      </c>
      <c r="D54" s="280">
        <v>30</v>
      </c>
      <c r="E54" s="278" t="s">
        <v>287</v>
      </c>
      <c r="F54" s="114"/>
      <c r="G54" s="114">
        <f t="shared" si="0"/>
        <v>0</v>
      </c>
      <c r="I54" s="109"/>
      <c r="K54" s="109"/>
    </row>
    <row r="55" spans="1:11" ht="174" thickBot="1">
      <c r="A55" s="124">
        <v>52</v>
      </c>
      <c r="B55" s="278" t="s">
        <v>151</v>
      </c>
      <c r="C55" s="279" t="s">
        <v>254</v>
      </c>
      <c r="D55" s="280">
        <v>30</v>
      </c>
      <c r="E55" s="278" t="s">
        <v>287</v>
      </c>
      <c r="F55" s="114"/>
      <c r="G55" s="114">
        <f t="shared" si="0"/>
        <v>0</v>
      </c>
      <c r="I55" s="109"/>
      <c r="K55" s="109"/>
    </row>
    <row r="56" spans="1:11" ht="111" thickBot="1">
      <c r="A56" s="124">
        <v>53</v>
      </c>
      <c r="B56" s="278" t="s">
        <v>151</v>
      </c>
      <c r="C56" s="279" t="s">
        <v>255</v>
      </c>
      <c r="D56" s="280">
        <v>30</v>
      </c>
      <c r="E56" s="278" t="s">
        <v>287</v>
      </c>
      <c r="F56" s="114"/>
      <c r="G56" s="114">
        <f t="shared" si="0"/>
        <v>0</v>
      </c>
      <c r="I56" s="109"/>
      <c r="K56" s="109"/>
    </row>
    <row r="57" spans="1:11" ht="15">
      <c r="A57" s="270" t="s">
        <v>142</v>
      </c>
      <c r="B57" s="270" t="s">
        <v>143</v>
      </c>
      <c r="C57" s="270" t="s">
        <v>256</v>
      </c>
      <c r="D57" s="270" t="s">
        <v>258</v>
      </c>
      <c r="E57" s="270" t="s">
        <v>259</v>
      </c>
      <c r="F57" s="114"/>
      <c r="G57" s="114" t="e">
        <f t="shared" si="0"/>
        <v>#VALUE!</v>
      </c>
      <c r="I57" s="109"/>
      <c r="K57" s="109"/>
    </row>
    <row r="58" spans="1:11" ht="30.75" customHeight="1">
      <c r="A58" s="270"/>
      <c r="B58" s="270"/>
      <c r="C58" s="270"/>
      <c r="D58" s="270"/>
      <c r="E58" s="270"/>
      <c r="F58" s="114"/>
      <c r="G58" s="114">
        <f t="shared" si="0"/>
        <v>0</v>
      </c>
      <c r="I58" s="109"/>
      <c r="K58" s="109"/>
    </row>
    <row r="59" spans="1:11" ht="15.75" customHeight="1" thickBot="1">
      <c r="A59" s="124"/>
      <c r="B59" s="293" t="s">
        <v>288</v>
      </c>
      <c r="C59" s="294"/>
      <c r="D59" s="295"/>
      <c r="E59" s="113"/>
      <c r="F59" s="114"/>
      <c r="G59" s="114">
        <f t="shared" si="0"/>
        <v>0</v>
      </c>
      <c r="I59" s="109"/>
      <c r="K59" s="109"/>
    </row>
    <row r="60" spans="1:11" ht="63.75" thickBot="1">
      <c r="A60" s="307">
        <v>1</v>
      </c>
      <c r="B60" s="274" t="s">
        <v>147</v>
      </c>
      <c r="C60" s="275" t="s">
        <v>289</v>
      </c>
      <c r="D60" s="276">
        <v>10</v>
      </c>
      <c r="E60" s="277" t="s">
        <v>290</v>
      </c>
      <c r="F60" s="114"/>
      <c r="G60" s="114">
        <f t="shared" si="0"/>
        <v>0</v>
      </c>
      <c r="I60" s="109"/>
      <c r="K60" s="109"/>
    </row>
    <row r="61" spans="1:11" ht="48" thickBot="1">
      <c r="A61" s="307">
        <v>2</v>
      </c>
      <c r="B61" s="278" t="s">
        <v>147</v>
      </c>
      <c r="C61" s="279" t="s">
        <v>291</v>
      </c>
      <c r="D61" s="280">
        <v>50</v>
      </c>
      <c r="E61" s="281" t="s">
        <v>292</v>
      </c>
      <c r="F61" s="114"/>
      <c r="G61" s="114">
        <f t="shared" si="0"/>
        <v>0</v>
      </c>
      <c r="I61" s="109"/>
      <c r="K61" s="109"/>
    </row>
    <row r="62" spans="1:11" ht="48" thickBot="1">
      <c r="A62" s="307">
        <v>3</v>
      </c>
      <c r="B62" s="278" t="s">
        <v>155</v>
      </c>
      <c r="C62" s="279" t="s">
        <v>293</v>
      </c>
      <c r="D62" s="280">
        <v>2</v>
      </c>
      <c r="E62" s="281" t="s">
        <v>294</v>
      </c>
      <c r="F62" s="114"/>
      <c r="G62" s="114">
        <f t="shared" si="0"/>
        <v>0</v>
      </c>
      <c r="I62" s="109"/>
      <c r="K62" s="109"/>
    </row>
    <row r="63" spans="1:11" ht="79.5" thickBot="1">
      <c r="A63" s="307">
        <v>4</v>
      </c>
      <c r="B63" s="278" t="s">
        <v>155</v>
      </c>
      <c r="C63" s="279" t="s">
        <v>295</v>
      </c>
      <c r="D63" s="280">
        <v>4</v>
      </c>
      <c r="E63" s="281" t="s">
        <v>296</v>
      </c>
      <c r="F63" s="114"/>
      <c r="G63" s="114">
        <f t="shared" si="0"/>
        <v>0</v>
      </c>
      <c r="I63" s="109"/>
      <c r="K63" s="109"/>
    </row>
    <row r="64" spans="1:11" ht="32.25" thickBot="1">
      <c r="A64" s="307">
        <v>5</v>
      </c>
      <c r="B64" s="278" t="s">
        <v>155</v>
      </c>
      <c r="C64" s="279" t="s">
        <v>297</v>
      </c>
      <c r="D64" s="280">
        <v>2</v>
      </c>
      <c r="E64" s="281" t="s">
        <v>294</v>
      </c>
      <c r="F64" s="114"/>
      <c r="G64" s="114">
        <f t="shared" si="0"/>
        <v>0</v>
      </c>
      <c r="I64" s="109"/>
      <c r="K64" s="109"/>
    </row>
    <row r="65" spans="1:11" ht="32.25" thickBot="1">
      <c r="A65" s="307">
        <v>6</v>
      </c>
      <c r="B65" s="278" t="s">
        <v>148</v>
      </c>
      <c r="C65" s="279" t="s">
        <v>298</v>
      </c>
      <c r="D65" s="280">
        <v>4</v>
      </c>
      <c r="E65" s="281" t="s">
        <v>299</v>
      </c>
      <c r="F65" s="114"/>
      <c r="G65" s="114">
        <f t="shared" si="0"/>
        <v>0</v>
      </c>
      <c r="I65" s="109"/>
      <c r="K65" s="109"/>
    </row>
    <row r="66" spans="1:11" ht="32.25" thickBot="1">
      <c r="A66" s="307">
        <v>7</v>
      </c>
      <c r="B66" s="278" t="s">
        <v>148</v>
      </c>
      <c r="C66" s="279" t="s">
        <v>300</v>
      </c>
      <c r="D66" s="280">
        <v>10</v>
      </c>
      <c r="E66" s="281" t="s">
        <v>301</v>
      </c>
      <c r="F66" s="114"/>
      <c r="G66" s="114">
        <f t="shared" si="0"/>
        <v>0</v>
      </c>
      <c r="I66" s="109"/>
      <c r="K66" s="109"/>
    </row>
    <row r="67" spans="1:11" ht="63.75" thickBot="1">
      <c r="A67" s="124">
        <v>8</v>
      </c>
      <c r="B67" s="278" t="s">
        <v>147</v>
      </c>
      <c r="C67" s="279" t="s">
        <v>302</v>
      </c>
      <c r="D67" s="280">
        <v>10</v>
      </c>
      <c r="E67" s="281" t="s">
        <v>290</v>
      </c>
      <c r="F67" s="114"/>
      <c r="G67" s="114">
        <f t="shared" si="0"/>
        <v>0</v>
      </c>
      <c r="I67" s="109"/>
      <c r="K67" s="109"/>
    </row>
    <row r="68" spans="1:11" ht="15">
      <c r="A68" s="270" t="s">
        <v>142</v>
      </c>
      <c r="B68" s="270" t="s">
        <v>143</v>
      </c>
      <c r="C68" s="270" t="s">
        <v>256</v>
      </c>
      <c r="D68" s="270" t="s">
        <v>258</v>
      </c>
      <c r="E68" s="270" t="s">
        <v>259</v>
      </c>
      <c r="F68" s="114"/>
      <c r="G68" s="114" t="e">
        <f t="shared" si="0"/>
        <v>#VALUE!</v>
      </c>
      <c r="I68" s="109"/>
      <c r="K68" s="109"/>
    </row>
    <row r="69" spans="1:11" ht="15">
      <c r="A69" s="270"/>
      <c r="B69" s="270"/>
      <c r="C69" s="270"/>
      <c r="D69" s="270"/>
      <c r="E69" s="270"/>
      <c r="F69" s="114"/>
      <c r="G69" s="114">
        <f aca="true" t="shared" si="1" ref="G69:G125">D69*F69</f>
        <v>0</v>
      </c>
      <c r="I69" s="109"/>
      <c r="K69" s="109"/>
    </row>
    <row r="70" spans="1:11" ht="16.5" thickBot="1">
      <c r="A70" s="122"/>
      <c r="B70" s="271" t="s">
        <v>303</v>
      </c>
      <c r="C70" s="272"/>
      <c r="D70" s="273"/>
      <c r="E70" s="122"/>
      <c r="F70" s="114"/>
      <c r="G70" s="114">
        <f t="shared" si="1"/>
        <v>0</v>
      </c>
      <c r="I70" s="109"/>
      <c r="K70" s="109"/>
    </row>
    <row r="71" spans="1:11" ht="32.25" thickBot="1">
      <c r="A71" s="124">
        <v>1</v>
      </c>
      <c r="B71" s="274" t="s">
        <v>148</v>
      </c>
      <c r="C71" s="275" t="s">
        <v>304</v>
      </c>
      <c r="D71" s="276">
        <v>50</v>
      </c>
      <c r="E71" s="277" t="s">
        <v>305</v>
      </c>
      <c r="F71" s="114"/>
      <c r="G71" s="114">
        <f t="shared" si="1"/>
        <v>0</v>
      </c>
      <c r="I71" s="109"/>
      <c r="K71" s="109"/>
    </row>
    <row r="72" spans="1:11" ht="48" thickBot="1">
      <c r="A72" s="124">
        <v>2</v>
      </c>
      <c r="B72" s="278" t="s">
        <v>148</v>
      </c>
      <c r="C72" s="279" t="s">
        <v>306</v>
      </c>
      <c r="D72" s="280">
        <v>10</v>
      </c>
      <c r="E72" s="281" t="s">
        <v>301</v>
      </c>
      <c r="F72" s="114"/>
      <c r="G72" s="114">
        <f t="shared" si="1"/>
        <v>0</v>
      </c>
      <c r="I72" s="109"/>
      <c r="K72" s="109"/>
    </row>
    <row r="73" spans="1:11" ht="63.75" thickBot="1">
      <c r="A73" s="124">
        <v>3</v>
      </c>
      <c r="B73" s="278" t="s">
        <v>307</v>
      </c>
      <c r="C73" s="279" t="s">
        <v>308</v>
      </c>
      <c r="D73" s="280">
        <v>50</v>
      </c>
      <c r="E73" s="281" t="s">
        <v>309</v>
      </c>
      <c r="F73" s="114"/>
      <c r="G73" s="114">
        <f t="shared" si="1"/>
        <v>0</v>
      </c>
      <c r="I73" s="109"/>
      <c r="K73" s="109"/>
    </row>
    <row r="74" spans="1:11" ht="63.75" thickBot="1">
      <c r="A74" s="124">
        <v>4</v>
      </c>
      <c r="B74" s="278" t="s">
        <v>310</v>
      </c>
      <c r="C74" s="279" t="s">
        <v>311</v>
      </c>
      <c r="D74" s="280">
        <v>100</v>
      </c>
      <c r="E74" s="281" t="s">
        <v>312</v>
      </c>
      <c r="F74" s="114"/>
      <c r="G74" s="114">
        <f t="shared" si="1"/>
        <v>0</v>
      </c>
      <c r="I74" s="109"/>
      <c r="K74" s="109"/>
    </row>
    <row r="75" spans="1:11" ht="63.75" thickBot="1">
      <c r="A75" s="124">
        <v>5</v>
      </c>
      <c r="B75" s="278" t="s">
        <v>148</v>
      </c>
      <c r="C75" s="279" t="s">
        <v>313</v>
      </c>
      <c r="D75" s="280">
        <v>10</v>
      </c>
      <c r="E75" s="281" t="s">
        <v>301</v>
      </c>
      <c r="F75" s="114"/>
      <c r="G75" s="114">
        <f t="shared" si="1"/>
        <v>0</v>
      </c>
      <c r="I75" s="109"/>
      <c r="K75" s="109"/>
    </row>
    <row r="76" spans="1:11" ht="48" thickBot="1">
      <c r="A76" s="124">
        <v>6</v>
      </c>
      <c r="B76" s="278" t="s">
        <v>148</v>
      </c>
      <c r="C76" s="279" t="s">
        <v>314</v>
      </c>
      <c r="D76" s="280">
        <v>6</v>
      </c>
      <c r="E76" s="281" t="s">
        <v>315</v>
      </c>
      <c r="F76" s="114"/>
      <c r="G76" s="114">
        <f t="shared" si="1"/>
        <v>0</v>
      </c>
      <c r="I76" s="109"/>
      <c r="K76" s="109"/>
    </row>
    <row r="77" spans="1:11" ht="15">
      <c r="A77" s="270" t="s">
        <v>142</v>
      </c>
      <c r="B77" s="270" t="s">
        <v>143</v>
      </c>
      <c r="C77" s="270" t="s">
        <v>256</v>
      </c>
      <c r="D77" s="270" t="s">
        <v>258</v>
      </c>
      <c r="E77" s="270" t="s">
        <v>259</v>
      </c>
      <c r="F77" s="114"/>
      <c r="G77" s="114" t="e">
        <f t="shared" si="1"/>
        <v>#VALUE!</v>
      </c>
      <c r="I77" s="109"/>
      <c r="K77" s="109"/>
    </row>
    <row r="78" spans="1:11" ht="15">
      <c r="A78" s="270"/>
      <c r="B78" s="270"/>
      <c r="C78" s="270"/>
      <c r="D78" s="270"/>
      <c r="E78" s="270"/>
      <c r="F78" s="114"/>
      <c r="G78" s="114">
        <f t="shared" si="1"/>
        <v>0</v>
      </c>
      <c r="I78" s="109"/>
      <c r="K78" s="109"/>
    </row>
    <row r="79" spans="1:11" ht="16.5" thickBot="1">
      <c r="A79" s="122"/>
      <c r="B79" s="271" t="s">
        <v>158</v>
      </c>
      <c r="C79" s="272"/>
      <c r="D79" s="273"/>
      <c r="E79" s="122"/>
      <c r="F79" s="114"/>
      <c r="G79" s="114">
        <f t="shared" si="1"/>
        <v>0</v>
      </c>
      <c r="I79" s="109"/>
      <c r="K79" s="109"/>
    </row>
    <row r="80" spans="1:11" ht="79.5" thickBot="1">
      <c r="A80" s="124">
        <v>1</v>
      </c>
      <c r="B80" s="274" t="s">
        <v>156</v>
      </c>
      <c r="C80" s="275" t="s">
        <v>316</v>
      </c>
      <c r="D80" s="276">
        <v>60</v>
      </c>
      <c r="E80" s="277" t="s">
        <v>317</v>
      </c>
      <c r="F80" s="114"/>
      <c r="G80" s="114">
        <f t="shared" si="1"/>
        <v>0</v>
      </c>
      <c r="I80" s="109"/>
      <c r="K80" s="109"/>
    </row>
    <row r="81" spans="1:11" ht="48" thickBot="1">
      <c r="A81" s="124">
        <v>2</v>
      </c>
      <c r="B81" s="278" t="s">
        <v>156</v>
      </c>
      <c r="C81" s="279" t="s">
        <v>318</v>
      </c>
      <c r="D81" s="280">
        <v>240</v>
      </c>
      <c r="E81" s="281" t="s">
        <v>319</v>
      </c>
      <c r="F81" s="114"/>
      <c r="G81" s="114">
        <f t="shared" si="1"/>
        <v>0</v>
      </c>
      <c r="I81" s="109"/>
      <c r="K81" s="109"/>
    </row>
    <row r="82" spans="1:11" ht="63.75" thickBot="1">
      <c r="A82" s="124">
        <v>3</v>
      </c>
      <c r="B82" s="278" t="s">
        <v>156</v>
      </c>
      <c r="C82" s="279" t="s">
        <v>320</v>
      </c>
      <c r="D82" s="280">
        <v>180</v>
      </c>
      <c r="E82" s="281" t="s">
        <v>321</v>
      </c>
      <c r="F82" s="114"/>
      <c r="G82" s="114">
        <f t="shared" si="1"/>
        <v>0</v>
      </c>
      <c r="I82" s="109"/>
      <c r="K82" s="109"/>
    </row>
    <row r="83" spans="1:11" ht="126.75" thickBot="1">
      <c r="A83" s="124">
        <v>4</v>
      </c>
      <c r="B83" s="278" t="s">
        <v>157</v>
      </c>
      <c r="C83" s="279" t="s">
        <v>322</v>
      </c>
      <c r="D83" s="280">
        <v>12</v>
      </c>
      <c r="E83" s="281" t="s">
        <v>323</v>
      </c>
      <c r="F83" s="114"/>
      <c r="G83" s="114">
        <f t="shared" si="1"/>
        <v>0</v>
      </c>
      <c r="I83" s="109"/>
      <c r="K83" s="109"/>
    </row>
    <row r="84" spans="1:11" ht="126.75" thickBot="1">
      <c r="A84" s="124">
        <v>5</v>
      </c>
      <c r="B84" s="278" t="s">
        <v>157</v>
      </c>
      <c r="C84" s="279" t="s">
        <v>324</v>
      </c>
      <c r="D84" s="280">
        <v>48</v>
      </c>
      <c r="E84" s="281" t="s">
        <v>325</v>
      </c>
      <c r="F84" s="114"/>
      <c r="G84" s="114">
        <f t="shared" si="1"/>
        <v>0</v>
      </c>
      <c r="I84" s="109"/>
      <c r="K84" s="109"/>
    </row>
    <row r="85" spans="1:11" ht="95.25" customHeight="1">
      <c r="A85" s="124">
        <v>6</v>
      </c>
      <c r="B85" s="290" t="s">
        <v>157</v>
      </c>
      <c r="C85" s="288" t="s">
        <v>326</v>
      </c>
      <c r="D85" s="289">
        <v>12</v>
      </c>
      <c r="E85" s="290" t="s">
        <v>323</v>
      </c>
      <c r="F85" s="114"/>
      <c r="G85" s="114">
        <f t="shared" si="1"/>
        <v>0</v>
      </c>
      <c r="I85" s="109"/>
      <c r="K85" s="109"/>
    </row>
    <row r="86" spans="1:11" ht="48" thickBot="1">
      <c r="A86" s="124">
        <v>7</v>
      </c>
      <c r="B86" s="278" t="s">
        <v>327</v>
      </c>
      <c r="C86" s="279" t="s">
        <v>328</v>
      </c>
      <c r="D86" s="280">
        <v>24</v>
      </c>
      <c r="E86" s="281" t="s">
        <v>329</v>
      </c>
      <c r="F86" s="114"/>
      <c r="G86" s="114">
        <f t="shared" si="1"/>
        <v>0</v>
      </c>
      <c r="I86" s="109"/>
      <c r="K86" s="109"/>
    </row>
    <row r="87" spans="1:11" ht="79.5" thickBot="1">
      <c r="A87" s="124">
        <v>8</v>
      </c>
      <c r="B87" s="278" t="s">
        <v>327</v>
      </c>
      <c r="C87" s="279" t="s">
        <v>330</v>
      </c>
      <c r="D87" s="280">
        <v>4</v>
      </c>
      <c r="E87" s="281" t="s">
        <v>331</v>
      </c>
      <c r="F87" s="114"/>
      <c r="G87" s="114">
        <f t="shared" si="1"/>
        <v>0</v>
      </c>
      <c r="I87" s="109"/>
      <c r="K87" s="109"/>
    </row>
    <row r="88" spans="1:11" ht="32.25" thickBot="1">
      <c r="A88" s="124">
        <v>9</v>
      </c>
      <c r="B88" s="290" t="s">
        <v>151</v>
      </c>
      <c r="C88" s="282" t="s">
        <v>332</v>
      </c>
      <c r="D88" s="289">
        <v>1</v>
      </c>
      <c r="E88" s="290" t="s">
        <v>333</v>
      </c>
      <c r="F88" s="114"/>
      <c r="G88" s="114">
        <f t="shared" si="1"/>
        <v>0</v>
      </c>
      <c r="I88" s="109"/>
      <c r="K88" s="109"/>
    </row>
    <row r="89" spans="1:11" ht="31.5">
      <c r="A89" s="124">
        <v>10</v>
      </c>
      <c r="B89" s="290" t="s">
        <v>151</v>
      </c>
      <c r="C89" s="282" t="s">
        <v>334</v>
      </c>
      <c r="D89" s="289">
        <v>1</v>
      </c>
      <c r="E89" s="290" t="s">
        <v>333</v>
      </c>
      <c r="F89" s="114"/>
      <c r="G89" s="114">
        <f t="shared" si="1"/>
        <v>0</v>
      </c>
      <c r="I89" s="109"/>
      <c r="K89" s="109"/>
    </row>
    <row r="90" spans="1:11" ht="32.25" thickBot="1">
      <c r="A90" s="124">
        <v>11</v>
      </c>
      <c r="B90" s="278" t="s">
        <v>151</v>
      </c>
      <c r="C90" s="279" t="s">
        <v>335</v>
      </c>
      <c r="D90" s="280">
        <v>1</v>
      </c>
      <c r="E90" s="281" t="s">
        <v>333</v>
      </c>
      <c r="F90" s="114"/>
      <c r="G90" s="114">
        <f t="shared" si="1"/>
        <v>0</v>
      </c>
      <c r="I90" s="109"/>
      <c r="K90" s="109"/>
    </row>
    <row r="91" spans="1:11" ht="32.25" thickBot="1">
      <c r="A91" s="124">
        <v>12</v>
      </c>
      <c r="B91" s="278" t="s">
        <v>156</v>
      </c>
      <c r="C91" s="279" t="s">
        <v>336</v>
      </c>
      <c r="D91" s="280">
        <v>1</v>
      </c>
      <c r="E91" s="281" t="s">
        <v>333</v>
      </c>
      <c r="F91" s="114"/>
      <c r="G91" s="114">
        <f t="shared" si="1"/>
        <v>0</v>
      </c>
      <c r="I91" s="109"/>
      <c r="K91" s="109"/>
    </row>
    <row r="92" spans="1:11" ht="16.5" thickBot="1">
      <c r="A92" s="124">
        <v>13</v>
      </c>
      <c r="B92" s="278" t="s">
        <v>156</v>
      </c>
      <c r="C92" s="279" t="s">
        <v>337</v>
      </c>
      <c r="D92" s="280">
        <v>1</v>
      </c>
      <c r="E92" s="281" t="s">
        <v>333</v>
      </c>
      <c r="F92" s="114"/>
      <c r="G92" s="114">
        <f t="shared" si="1"/>
        <v>0</v>
      </c>
      <c r="I92" s="109"/>
      <c r="K92" s="109"/>
    </row>
    <row r="93" spans="1:11" ht="15" customHeight="1">
      <c r="A93" s="270" t="s">
        <v>142</v>
      </c>
      <c r="B93" s="270" t="s">
        <v>143</v>
      </c>
      <c r="C93" s="270" t="s">
        <v>256</v>
      </c>
      <c r="D93" s="298" t="s">
        <v>160</v>
      </c>
      <c r="E93" s="299"/>
      <c r="F93" s="114"/>
      <c r="G93" s="114" t="e">
        <f t="shared" si="1"/>
        <v>#VALUE!</v>
      </c>
      <c r="I93" s="109"/>
      <c r="K93" s="109"/>
    </row>
    <row r="94" spans="1:11" ht="15" customHeight="1">
      <c r="A94" s="270"/>
      <c r="B94" s="270"/>
      <c r="C94" s="270"/>
      <c r="D94" s="300"/>
      <c r="E94" s="301"/>
      <c r="F94" s="114"/>
      <c r="G94" s="114">
        <f t="shared" si="1"/>
        <v>0</v>
      </c>
      <c r="I94" s="109"/>
      <c r="K94" s="109"/>
    </row>
    <row r="95" spans="1:11" ht="16.5" thickBot="1">
      <c r="A95" s="122"/>
      <c r="B95" s="271" t="s">
        <v>338</v>
      </c>
      <c r="C95" s="272"/>
      <c r="D95" s="304"/>
      <c r="E95" s="305"/>
      <c r="F95" s="114"/>
      <c r="G95" s="114">
        <f t="shared" si="1"/>
        <v>0</v>
      </c>
      <c r="I95" s="109"/>
      <c r="K95" s="109"/>
    </row>
    <row r="96" spans="1:11" ht="32.25" thickBot="1">
      <c r="A96" s="124">
        <v>1</v>
      </c>
      <c r="B96" s="274" t="s">
        <v>151</v>
      </c>
      <c r="C96" s="296" t="s">
        <v>161</v>
      </c>
      <c r="D96" s="306">
        <v>2</v>
      </c>
      <c r="E96" s="302"/>
      <c r="F96" s="303"/>
      <c r="G96" s="114">
        <f t="shared" si="1"/>
        <v>0</v>
      </c>
      <c r="I96" s="109"/>
      <c r="K96" s="109"/>
    </row>
    <row r="97" spans="1:11" ht="32.25" thickBot="1">
      <c r="A97" s="124">
        <v>2</v>
      </c>
      <c r="B97" s="278" t="s">
        <v>151</v>
      </c>
      <c r="C97" s="283" t="s">
        <v>162</v>
      </c>
      <c r="D97" s="306">
        <v>10</v>
      </c>
      <c r="E97" s="302"/>
      <c r="F97" s="114"/>
      <c r="G97" s="114">
        <f t="shared" si="1"/>
        <v>0</v>
      </c>
      <c r="I97" s="109"/>
      <c r="K97" s="109"/>
    </row>
    <row r="98" spans="1:11" ht="16.5" thickBot="1">
      <c r="A98" s="124">
        <v>3</v>
      </c>
      <c r="B98" s="278" t="s">
        <v>151</v>
      </c>
      <c r="C98" s="283" t="s">
        <v>163</v>
      </c>
      <c r="D98" s="306">
        <v>1</v>
      </c>
      <c r="E98" s="302"/>
      <c r="F98" s="114"/>
      <c r="G98" s="114">
        <f t="shared" si="1"/>
        <v>0</v>
      </c>
      <c r="I98" s="109"/>
      <c r="K98" s="109"/>
    </row>
    <row r="99" spans="1:11" ht="32.25" thickBot="1">
      <c r="A99" s="124">
        <v>4</v>
      </c>
      <c r="B99" s="278" t="s">
        <v>151</v>
      </c>
      <c r="C99" s="283" t="s">
        <v>164</v>
      </c>
      <c r="D99" s="306">
        <v>1</v>
      </c>
      <c r="E99" s="302"/>
      <c r="F99" s="114"/>
      <c r="G99" s="114">
        <f t="shared" si="1"/>
        <v>0</v>
      </c>
      <c r="I99" s="109"/>
      <c r="K99" s="109"/>
    </row>
    <row r="100" spans="1:11" ht="16.5" thickBot="1">
      <c r="A100" s="124">
        <v>5</v>
      </c>
      <c r="B100" s="278" t="s">
        <v>151</v>
      </c>
      <c r="C100" s="283" t="s">
        <v>165</v>
      </c>
      <c r="D100" s="306">
        <v>1</v>
      </c>
      <c r="E100" s="302"/>
      <c r="F100" s="114"/>
      <c r="G100" s="114">
        <f t="shared" si="1"/>
        <v>0</v>
      </c>
      <c r="I100" s="109"/>
      <c r="K100" s="109"/>
    </row>
    <row r="101" spans="1:11" ht="16.5" thickBot="1">
      <c r="A101" s="124">
        <v>6</v>
      </c>
      <c r="B101" s="278" t="s">
        <v>151</v>
      </c>
      <c r="C101" s="283" t="s">
        <v>166</v>
      </c>
      <c r="D101" s="306">
        <v>2</v>
      </c>
      <c r="E101" s="302"/>
      <c r="F101" s="114"/>
      <c r="G101" s="114">
        <f t="shared" si="1"/>
        <v>0</v>
      </c>
      <c r="I101" s="109"/>
      <c r="K101" s="109"/>
    </row>
    <row r="102" spans="1:11" ht="16.5" thickBot="1">
      <c r="A102" s="124">
        <v>7</v>
      </c>
      <c r="B102" s="278" t="s">
        <v>151</v>
      </c>
      <c r="C102" s="283" t="s">
        <v>167</v>
      </c>
      <c r="D102" s="306">
        <v>1</v>
      </c>
      <c r="E102" s="302"/>
      <c r="F102" s="114"/>
      <c r="G102" s="114">
        <f t="shared" si="1"/>
        <v>0</v>
      </c>
      <c r="I102" s="109"/>
      <c r="K102" s="109"/>
    </row>
    <row r="103" spans="1:11" ht="16.5" thickBot="1">
      <c r="A103" s="124">
        <v>8</v>
      </c>
      <c r="B103" s="278" t="s">
        <v>151</v>
      </c>
      <c r="C103" s="283" t="s">
        <v>168</v>
      </c>
      <c r="D103" s="306">
        <v>2</v>
      </c>
      <c r="E103" s="302"/>
      <c r="F103" s="114"/>
      <c r="G103" s="114">
        <f t="shared" si="1"/>
        <v>0</v>
      </c>
      <c r="I103" s="109"/>
      <c r="K103" s="109"/>
    </row>
    <row r="104" spans="1:11" ht="32.25" thickBot="1">
      <c r="A104" s="124">
        <v>9</v>
      </c>
      <c r="B104" s="278" t="s">
        <v>151</v>
      </c>
      <c r="C104" s="283" t="s">
        <v>169</v>
      </c>
      <c r="D104" s="306">
        <v>1</v>
      </c>
      <c r="E104" s="302"/>
      <c r="F104" s="114"/>
      <c r="G104" s="114">
        <f t="shared" si="1"/>
        <v>0</v>
      </c>
      <c r="I104" s="109"/>
      <c r="K104" s="109"/>
    </row>
    <row r="105" spans="1:11" ht="32.25" thickBot="1">
      <c r="A105" s="124">
        <v>10</v>
      </c>
      <c r="B105" s="278" t="s">
        <v>151</v>
      </c>
      <c r="C105" s="283" t="s">
        <v>170</v>
      </c>
      <c r="D105" s="306">
        <v>1</v>
      </c>
      <c r="E105" s="302"/>
      <c r="F105" s="114"/>
      <c r="G105" s="114">
        <f t="shared" si="1"/>
        <v>0</v>
      </c>
      <c r="I105" s="109"/>
      <c r="K105" s="109"/>
    </row>
    <row r="106" spans="1:11" ht="16.5" thickBot="1">
      <c r="A106" s="124">
        <v>11</v>
      </c>
      <c r="B106" s="278" t="s">
        <v>151</v>
      </c>
      <c r="C106" s="283" t="s">
        <v>171</v>
      </c>
      <c r="D106" s="306">
        <v>2</v>
      </c>
      <c r="E106" s="302"/>
      <c r="F106" s="114"/>
      <c r="G106" s="114">
        <f t="shared" si="1"/>
        <v>0</v>
      </c>
      <c r="I106" s="109"/>
      <c r="K106" s="109"/>
    </row>
    <row r="107" spans="1:11" ht="16.5" thickBot="1">
      <c r="A107" s="124">
        <v>12</v>
      </c>
      <c r="B107" s="278" t="s">
        <v>151</v>
      </c>
      <c r="C107" s="283" t="s">
        <v>172</v>
      </c>
      <c r="D107" s="306">
        <v>2</v>
      </c>
      <c r="E107" s="302"/>
      <c r="F107" s="114"/>
      <c r="G107" s="114">
        <f t="shared" si="1"/>
        <v>0</v>
      </c>
      <c r="I107" s="109"/>
      <c r="K107" s="109"/>
    </row>
    <row r="108" spans="1:11" ht="16.5" thickBot="1">
      <c r="A108" s="124">
        <v>13</v>
      </c>
      <c r="B108" s="278" t="s">
        <v>151</v>
      </c>
      <c r="C108" s="283" t="s">
        <v>173</v>
      </c>
      <c r="D108" s="306">
        <v>1</v>
      </c>
      <c r="E108" s="302"/>
      <c r="F108" s="114"/>
      <c r="G108" s="114">
        <f t="shared" si="1"/>
        <v>0</v>
      </c>
      <c r="I108" s="109"/>
      <c r="K108" s="109"/>
    </row>
    <row r="109" spans="1:11" ht="16.5" thickBot="1">
      <c r="A109" s="124">
        <v>14</v>
      </c>
      <c r="B109" s="278" t="s">
        <v>151</v>
      </c>
      <c r="C109" s="283" t="s">
        <v>174</v>
      </c>
      <c r="D109" s="306">
        <v>4</v>
      </c>
      <c r="E109" s="302"/>
      <c r="F109" s="114"/>
      <c r="G109" s="114">
        <f t="shared" si="1"/>
        <v>0</v>
      </c>
      <c r="I109" s="109"/>
      <c r="K109" s="109"/>
    </row>
    <row r="110" spans="1:11" ht="16.5" thickBot="1">
      <c r="A110" s="124">
        <v>15</v>
      </c>
      <c r="B110" s="278" t="s">
        <v>151</v>
      </c>
      <c r="C110" s="283" t="s">
        <v>175</v>
      </c>
      <c r="D110" s="306">
        <v>1</v>
      </c>
      <c r="E110" s="302"/>
      <c r="F110" s="114"/>
      <c r="G110" s="114">
        <f t="shared" si="1"/>
        <v>0</v>
      </c>
      <c r="I110" s="109"/>
      <c r="K110" s="109"/>
    </row>
    <row r="111" spans="1:11" ht="32.25" thickBot="1">
      <c r="A111" s="124">
        <v>16</v>
      </c>
      <c r="B111" s="278" t="s">
        <v>151</v>
      </c>
      <c r="C111" s="283" t="s">
        <v>176</v>
      </c>
      <c r="D111" s="306">
        <v>6</v>
      </c>
      <c r="E111" s="302"/>
      <c r="F111" s="114"/>
      <c r="G111" s="114">
        <f t="shared" si="1"/>
        <v>0</v>
      </c>
      <c r="I111" s="109"/>
      <c r="K111" s="109"/>
    </row>
    <row r="112" spans="1:11" ht="48" thickBot="1">
      <c r="A112" s="124">
        <v>17</v>
      </c>
      <c r="B112" s="278" t="s">
        <v>151</v>
      </c>
      <c r="C112" s="283" t="s">
        <v>177</v>
      </c>
      <c r="D112" s="306">
        <v>1</v>
      </c>
      <c r="E112" s="302"/>
      <c r="F112" s="114"/>
      <c r="G112" s="114">
        <f t="shared" si="1"/>
        <v>0</v>
      </c>
      <c r="I112" s="109"/>
      <c r="K112" s="109"/>
    </row>
    <row r="113" spans="1:11" ht="16.5" thickBot="1">
      <c r="A113" s="124">
        <v>18</v>
      </c>
      <c r="B113" s="278" t="s">
        <v>151</v>
      </c>
      <c r="C113" s="283" t="s">
        <v>178</v>
      </c>
      <c r="D113" s="306">
        <v>1</v>
      </c>
      <c r="E113" s="302"/>
      <c r="F113" s="114"/>
      <c r="G113" s="114">
        <f t="shared" si="1"/>
        <v>0</v>
      </c>
      <c r="I113" s="109"/>
      <c r="K113" s="109"/>
    </row>
    <row r="114" spans="1:11" ht="16.5" thickBot="1">
      <c r="A114" s="124">
        <v>19</v>
      </c>
      <c r="B114" s="278" t="s">
        <v>151</v>
      </c>
      <c r="C114" s="283" t="s">
        <v>179</v>
      </c>
      <c r="D114" s="306">
        <v>2</v>
      </c>
      <c r="E114" s="302"/>
      <c r="F114" s="114"/>
      <c r="G114" s="114">
        <f t="shared" si="1"/>
        <v>0</v>
      </c>
      <c r="I114" s="109"/>
      <c r="K114" s="109"/>
    </row>
    <row r="115" spans="1:11" ht="16.5" thickBot="1">
      <c r="A115" s="124">
        <v>20</v>
      </c>
      <c r="B115" s="278" t="s">
        <v>151</v>
      </c>
      <c r="C115" s="283" t="s">
        <v>180</v>
      </c>
      <c r="D115" s="306">
        <v>2</v>
      </c>
      <c r="E115" s="302"/>
      <c r="F115" s="114"/>
      <c r="G115" s="114">
        <f t="shared" si="1"/>
        <v>0</v>
      </c>
      <c r="I115" s="109"/>
      <c r="K115" s="109"/>
    </row>
    <row r="116" spans="1:11" ht="16.5" thickBot="1">
      <c r="A116" s="124">
        <v>21</v>
      </c>
      <c r="B116" s="278" t="s">
        <v>151</v>
      </c>
      <c r="C116" s="283" t="s">
        <v>181</v>
      </c>
      <c r="D116" s="306">
        <v>2</v>
      </c>
      <c r="E116" s="302"/>
      <c r="F116" s="114"/>
      <c r="G116" s="114">
        <f t="shared" si="1"/>
        <v>0</v>
      </c>
      <c r="I116" s="109"/>
      <c r="K116" s="109"/>
    </row>
    <row r="117" spans="1:11" ht="16.5" thickBot="1">
      <c r="A117" s="124">
        <v>22</v>
      </c>
      <c r="B117" s="278" t="s">
        <v>151</v>
      </c>
      <c r="C117" s="283" t="s">
        <v>182</v>
      </c>
      <c r="D117" s="306">
        <v>1</v>
      </c>
      <c r="E117" s="302"/>
      <c r="F117" s="114"/>
      <c r="G117" s="114">
        <f t="shared" si="1"/>
        <v>0</v>
      </c>
      <c r="I117" s="109"/>
      <c r="K117" s="109"/>
    </row>
    <row r="118" spans="1:11" ht="16.5" thickBot="1">
      <c r="A118" s="124">
        <v>23</v>
      </c>
      <c r="B118" s="278" t="s">
        <v>151</v>
      </c>
      <c r="C118" s="283" t="s">
        <v>183</v>
      </c>
      <c r="D118" s="306">
        <v>2</v>
      </c>
      <c r="E118" s="302"/>
      <c r="F118" s="114"/>
      <c r="G118" s="114">
        <f t="shared" si="1"/>
        <v>0</v>
      </c>
      <c r="I118" s="109"/>
      <c r="K118" s="109"/>
    </row>
    <row r="119" spans="1:11" ht="32.25" thickBot="1">
      <c r="A119" s="124">
        <v>24</v>
      </c>
      <c r="B119" s="278" t="s">
        <v>151</v>
      </c>
      <c r="C119" s="283" t="s">
        <v>184</v>
      </c>
      <c r="D119" s="306">
        <v>1</v>
      </c>
      <c r="E119" s="302"/>
      <c r="F119" s="114"/>
      <c r="G119" s="114">
        <f t="shared" si="1"/>
        <v>0</v>
      </c>
      <c r="I119" s="109"/>
      <c r="K119" s="109"/>
    </row>
    <row r="120" spans="1:11" ht="16.5" thickBot="1">
      <c r="A120" s="124">
        <v>25</v>
      </c>
      <c r="B120" s="278" t="s">
        <v>151</v>
      </c>
      <c r="C120" s="283" t="s">
        <v>185</v>
      </c>
      <c r="D120" s="306">
        <v>2</v>
      </c>
      <c r="E120" s="302"/>
      <c r="F120" s="114"/>
      <c r="G120" s="114">
        <f t="shared" si="1"/>
        <v>0</v>
      </c>
      <c r="I120" s="109"/>
      <c r="K120" s="109"/>
    </row>
    <row r="121" spans="1:11" ht="32.25" thickBot="1">
      <c r="A121" s="124">
        <v>26</v>
      </c>
      <c r="B121" s="278" t="s">
        <v>151</v>
      </c>
      <c r="C121" s="283" t="s">
        <v>186</v>
      </c>
      <c r="D121" s="306">
        <v>1</v>
      </c>
      <c r="E121" s="302"/>
      <c r="F121" s="114"/>
      <c r="G121" s="114">
        <f t="shared" si="1"/>
        <v>0</v>
      </c>
      <c r="I121" s="109"/>
      <c r="K121" s="109"/>
    </row>
    <row r="122" spans="1:11" ht="95.25" thickBot="1">
      <c r="A122" s="124">
        <v>27</v>
      </c>
      <c r="B122" s="278" t="s">
        <v>151</v>
      </c>
      <c r="C122" s="283" t="s">
        <v>187</v>
      </c>
      <c r="D122" s="306">
        <v>2</v>
      </c>
      <c r="E122" s="302"/>
      <c r="F122" s="114"/>
      <c r="G122" s="114">
        <f t="shared" si="1"/>
        <v>0</v>
      </c>
      <c r="I122" s="109"/>
      <c r="K122" s="109"/>
    </row>
    <row r="123" spans="1:11" ht="95.25" thickBot="1">
      <c r="A123" s="124">
        <v>28</v>
      </c>
      <c r="B123" s="278" t="s">
        <v>151</v>
      </c>
      <c r="C123" s="283" t="s">
        <v>339</v>
      </c>
      <c r="D123" s="306">
        <v>2</v>
      </c>
      <c r="E123" s="302"/>
      <c r="F123" s="114"/>
      <c r="G123" s="114">
        <f t="shared" si="1"/>
        <v>0</v>
      </c>
      <c r="I123" s="109"/>
      <c r="K123" s="109"/>
    </row>
    <row r="124" spans="1:11" ht="95.25" thickBot="1">
      <c r="A124" s="124">
        <v>29</v>
      </c>
      <c r="B124" s="278" t="s">
        <v>151</v>
      </c>
      <c r="C124" s="297" t="s">
        <v>340</v>
      </c>
      <c r="D124" s="306">
        <v>4</v>
      </c>
      <c r="E124" s="302"/>
      <c r="F124" s="114"/>
      <c r="G124" s="114">
        <f t="shared" si="1"/>
        <v>0</v>
      </c>
      <c r="I124" s="109"/>
      <c r="K124" s="109"/>
    </row>
    <row r="125" spans="1:11" ht="16.5" thickBot="1">
      <c r="A125" s="124">
        <v>30</v>
      </c>
      <c r="B125" s="278" t="s">
        <v>151</v>
      </c>
      <c r="C125" s="283" t="s">
        <v>341</v>
      </c>
      <c r="D125" s="306">
        <v>1</v>
      </c>
      <c r="E125" s="302"/>
      <c r="F125" s="114"/>
      <c r="G125" s="114">
        <f t="shared" si="1"/>
        <v>0</v>
      </c>
      <c r="I125" s="109"/>
      <c r="K125" s="109"/>
    </row>
    <row r="131" ht="12.75">
      <c r="G131" s="90"/>
    </row>
  </sheetData>
  <sheetProtection/>
  <mergeCells count="59">
    <mergeCell ref="D125:E125"/>
    <mergeCell ref="D119:E119"/>
    <mergeCell ref="D120:E120"/>
    <mergeCell ref="D121:E121"/>
    <mergeCell ref="D122:E122"/>
    <mergeCell ref="D123:E123"/>
    <mergeCell ref="D124:E124"/>
    <mergeCell ref="D113:E113"/>
    <mergeCell ref="D114:E114"/>
    <mergeCell ref="D115:E115"/>
    <mergeCell ref="D116:E116"/>
    <mergeCell ref="D117:E117"/>
    <mergeCell ref="D118:E118"/>
    <mergeCell ref="D107:E107"/>
    <mergeCell ref="D108:E108"/>
    <mergeCell ref="D109:E109"/>
    <mergeCell ref="D110:E110"/>
    <mergeCell ref="D111:E111"/>
    <mergeCell ref="D112:E112"/>
    <mergeCell ref="D101:E101"/>
    <mergeCell ref="D102:E102"/>
    <mergeCell ref="D103:E103"/>
    <mergeCell ref="D104:E104"/>
    <mergeCell ref="D105:E105"/>
    <mergeCell ref="D106:E106"/>
    <mergeCell ref="D93:E94"/>
    <mergeCell ref="D96:E96"/>
    <mergeCell ref="D97:E97"/>
    <mergeCell ref="D98:E98"/>
    <mergeCell ref="D99:E99"/>
    <mergeCell ref="D100:E100"/>
    <mergeCell ref="B79:D79"/>
    <mergeCell ref="B70:D70"/>
    <mergeCell ref="A77:A78"/>
    <mergeCell ref="B77:B78"/>
    <mergeCell ref="C77:C78"/>
    <mergeCell ref="D77:D78"/>
    <mergeCell ref="E77:E78"/>
    <mergeCell ref="A57:A58"/>
    <mergeCell ref="B57:B58"/>
    <mergeCell ref="C57:C58"/>
    <mergeCell ref="D57:D58"/>
    <mergeCell ref="E57:E58"/>
    <mergeCell ref="A68:A69"/>
    <mergeCell ref="B68:B69"/>
    <mergeCell ref="C68:C69"/>
    <mergeCell ref="D68:D69"/>
    <mergeCell ref="E68:E69"/>
    <mergeCell ref="A93:A94"/>
    <mergeCell ref="B93:B94"/>
    <mergeCell ref="C93:C94"/>
    <mergeCell ref="B95:D95"/>
    <mergeCell ref="E1:E2"/>
    <mergeCell ref="B3:D3"/>
    <mergeCell ref="B59:D59"/>
    <mergeCell ref="A1:A2"/>
    <mergeCell ref="B1:B2"/>
    <mergeCell ref="C1:C2"/>
    <mergeCell ref="D1:D2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4" horizontalDpi="600" verticalDpi="600" orientation="portrait" paperSize="9" scale="65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Salazar de Souza</dc:creator>
  <cp:keywords/>
  <dc:description/>
  <cp:lastModifiedBy>rr14703</cp:lastModifiedBy>
  <cp:lastPrinted>2015-03-11T21:04:13Z</cp:lastPrinted>
  <dcterms:created xsi:type="dcterms:W3CDTF">2011-09-15T22:04:46Z</dcterms:created>
  <dcterms:modified xsi:type="dcterms:W3CDTF">2015-11-03T21:07:29Z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